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75" windowWidth="18990" windowHeight="5805"/>
  </bookViews>
  <sheets>
    <sheet name="Preencher Lista de Veículos" sheetId="11" r:id="rId1"/>
    <sheet name="Categorias" sheetId="12" state="hidden" r:id="rId2"/>
    <sheet name="Res. Veículos" sheetId="17" state="hidden" r:id="rId3"/>
    <sheet name="Sel Coberturas,Capitais,Frquias" sheetId="23" r:id="rId4"/>
    <sheet name="Questionário sobre a Frota" sheetId="24" r:id="rId5"/>
  </sheets>
  <definedNames>
    <definedName name="_xlnm._FilterDatabase" localSheetId="0" hidden="1">'Preencher Lista de Veículos'!$A$12:$AI$24</definedName>
    <definedName name="_xlnm.Print_Area" localSheetId="3">'Sel Coberturas,Capitais,Frquias'!$A$1:$T$25</definedName>
  </definedNames>
  <calcPr calcId="125725"/>
</workbook>
</file>

<file path=xl/calcChain.xml><?xml version="1.0" encoding="utf-8"?>
<calcChain xmlns="http://schemas.openxmlformats.org/spreadsheetml/2006/main">
  <c r="AI155" i="11"/>
  <c r="AG155"/>
  <c r="AH155" s="1"/>
  <c r="AE155"/>
  <c r="AF155" s="1"/>
  <c r="AC155"/>
  <c r="AD155" s="1"/>
  <c r="AA155"/>
  <c r="AB155" s="1"/>
  <c r="Y155"/>
  <c r="Z155" s="1"/>
  <c r="W155"/>
  <c r="X155" s="1"/>
  <c r="U155"/>
  <c r="V155" s="1"/>
  <c r="S155"/>
  <c r="T155" s="1"/>
  <c r="Q155"/>
  <c r="R155" s="1"/>
  <c r="P155"/>
  <c r="O155"/>
  <c r="M155"/>
  <c r="N155" s="1"/>
  <c r="L155"/>
  <c r="AI154"/>
  <c r="AG154"/>
  <c r="AH154" s="1"/>
  <c r="AE154"/>
  <c r="AF154" s="1"/>
  <c r="AC154"/>
  <c r="AD154" s="1"/>
  <c r="AA154"/>
  <c r="AB154" s="1"/>
  <c r="Y154"/>
  <c r="Z154" s="1"/>
  <c r="W154"/>
  <c r="X154" s="1"/>
  <c r="U154"/>
  <c r="V154" s="1"/>
  <c r="S154"/>
  <c r="T154" s="1"/>
  <c r="Q154"/>
  <c r="R154" s="1"/>
  <c r="P154"/>
  <c r="O154"/>
  <c r="M154"/>
  <c r="N154" s="1"/>
  <c r="L154"/>
  <c r="AI153"/>
  <c r="AG153"/>
  <c r="AH153" s="1"/>
  <c r="AE153"/>
  <c r="AF153" s="1"/>
  <c r="AC153"/>
  <c r="AD153" s="1"/>
  <c r="AA153"/>
  <c r="AB153" s="1"/>
  <c r="Y153"/>
  <c r="Z153" s="1"/>
  <c r="W153"/>
  <c r="X153" s="1"/>
  <c r="U153"/>
  <c r="V153" s="1"/>
  <c r="S153"/>
  <c r="T153" s="1"/>
  <c r="Q153"/>
  <c r="R153" s="1"/>
  <c r="P153"/>
  <c r="O153"/>
  <c r="M153"/>
  <c r="N153" s="1"/>
  <c r="L153"/>
  <c r="AI152"/>
  <c r="AG152"/>
  <c r="AH152" s="1"/>
  <c r="AE152"/>
  <c r="AF152" s="1"/>
  <c r="AC152"/>
  <c r="AD152" s="1"/>
  <c r="AA152"/>
  <c r="AB152" s="1"/>
  <c r="Y152"/>
  <c r="Z152" s="1"/>
  <c r="W152"/>
  <c r="X152" s="1"/>
  <c r="U152"/>
  <c r="V152" s="1"/>
  <c r="S152"/>
  <c r="T152" s="1"/>
  <c r="Q152"/>
  <c r="R152" s="1"/>
  <c r="P152"/>
  <c r="O152"/>
  <c r="M152"/>
  <c r="N152" s="1"/>
  <c r="L152"/>
  <c r="AI151"/>
  <c r="AG151"/>
  <c r="AH151" s="1"/>
  <c r="AE151"/>
  <c r="AF151" s="1"/>
  <c r="AC151"/>
  <c r="AD151" s="1"/>
  <c r="AA151"/>
  <c r="AB151" s="1"/>
  <c r="Y151"/>
  <c r="Z151" s="1"/>
  <c r="W151"/>
  <c r="X151" s="1"/>
  <c r="U151"/>
  <c r="V151" s="1"/>
  <c r="S151"/>
  <c r="T151" s="1"/>
  <c r="Q151"/>
  <c r="R151" s="1"/>
  <c r="P151"/>
  <c r="O151"/>
  <c r="M151"/>
  <c r="N151" s="1"/>
  <c r="L151"/>
  <c r="AI150"/>
  <c r="AG150"/>
  <c r="AH150" s="1"/>
  <c r="AE150"/>
  <c r="AF150" s="1"/>
  <c r="AC150"/>
  <c r="AD150" s="1"/>
  <c r="AA150"/>
  <c r="AB150" s="1"/>
  <c r="Y150"/>
  <c r="Z150" s="1"/>
  <c r="W150"/>
  <c r="X150" s="1"/>
  <c r="U150"/>
  <c r="V150" s="1"/>
  <c r="S150"/>
  <c r="T150" s="1"/>
  <c r="Q150"/>
  <c r="R150" s="1"/>
  <c r="P150"/>
  <c r="O150"/>
  <c r="M150"/>
  <c r="N150" s="1"/>
  <c r="L150"/>
  <c r="AI149"/>
  <c r="AG149"/>
  <c r="AH149" s="1"/>
  <c r="AE149"/>
  <c r="AF149" s="1"/>
  <c r="AC149"/>
  <c r="AD149" s="1"/>
  <c r="AA149"/>
  <c r="AB149" s="1"/>
  <c r="Y149"/>
  <c r="Z149" s="1"/>
  <c r="W149"/>
  <c r="X149" s="1"/>
  <c r="U149"/>
  <c r="V149" s="1"/>
  <c r="S149"/>
  <c r="T149" s="1"/>
  <c r="Q149"/>
  <c r="R149" s="1"/>
  <c r="P149"/>
  <c r="O149"/>
  <c r="M149"/>
  <c r="N149" s="1"/>
  <c r="L149"/>
  <c r="AI148"/>
  <c r="AG148"/>
  <c r="AH148" s="1"/>
  <c r="AE148"/>
  <c r="AF148" s="1"/>
  <c r="AC148"/>
  <c r="AD148" s="1"/>
  <c r="AA148"/>
  <c r="AB148" s="1"/>
  <c r="Y148"/>
  <c r="Z148" s="1"/>
  <c r="W148"/>
  <c r="X148" s="1"/>
  <c r="U148"/>
  <c r="V148" s="1"/>
  <c r="S148"/>
  <c r="T148" s="1"/>
  <c r="Q148"/>
  <c r="R148" s="1"/>
  <c r="P148"/>
  <c r="O148"/>
  <c r="M148"/>
  <c r="N148" s="1"/>
  <c r="L148"/>
  <c r="AI147"/>
  <c r="AG147"/>
  <c r="AH147" s="1"/>
  <c r="AE147"/>
  <c r="AF147" s="1"/>
  <c r="AC147"/>
  <c r="AD147" s="1"/>
  <c r="AA147"/>
  <c r="AB147" s="1"/>
  <c r="Y147"/>
  <c r="Z147" s="1"/>
  <c r="W147"/>
  <c r="X147" s="1"/>
  <c r="U147"/>
  <c r="V147" s="1"/>
  <c r="S147"/>
  <c r="T147" s="1"/>
  <c r="Q147"/>
  <c r="R147" s="1"/>
  <c r="P147"/>
  <c r="O147"/>
  <c r="M147"/>
  <c r="N147" s="1"/>
  <c r="L147"/>
  <c r="AI146"/>
  <c r="AG146"/>
  <c r="AH146" s="1"/>
  <c r="AE146"/>
  <c r="AF146" s="1"/>
  <c r="AC146"/>
  <c r="AD146" s="1"/>
  <c r="AA146"/>
  <c r="AB146" s="1"/>
  <c r="Y146"/>
  <c r="Z146" s="1"/>
  <c r="W146"/>
  <c r="X146" s="1"/>
  <c r="U146"/>
  <c r="V146" s="1"/>
  <c r="S146"/>
  <c r="T146" s="1"/>
  <c r="Q146"/>
  <c r="R146" s="1"/>
  <c r="P146"/>
  <c r="O146"/>
  <c r="M146"/>
  <c r="N146" s="1"/>
  <c r="L146"/>
  <c r="AI145"/>
  <c r="AG145"/>
  <c r="AH145" s="1"/>
  <c r="AE145"/>
  <c r="AF145" s="1"/>
  <c r="AC145"/>
  <c r="AD145" s="1"/>
  <c r="AA145"/>
  <c r="AB145" s="1"/>
  <c r="Y145"/>
  <c r="Z145" s="1"/>
  <c r="W145"/>
  <c r="X145" s="1"/>
  <c r="U145"/>
  <c r="V145" s="1"/>
  <c r="S145"/>
  <c r="T145" s="1"/>
  <c r="Q145"/>
  <c r="R145" s="1"/>
  <c r="P145"/>
  <c r="O145"/>
  <c r="M145"/>
  <c r="N145" s="1"/>
  <c r="L145"/>
  <c r="AI144"/>
  <c r="AG144"/>
  <c r="AH144" s="1"/>
  <c r="AE144"/>
  <c r="AF144" s="1"/>
  <c r="AC144"/>
  <c r="AD144" s="1"/>
  <c r="AA144"/>
  <c r="AB144" s="1"/>
  <c r="Y144"/>
  <c r="Z144" s="1"/>
  <c r="W144"/>
  <c r="X144" s="1"/>
  <c r="U144"/>
  <c r="V144" s="1"/>
  <c r="S144"/>
  <c r="T144" s="1"/>
  <c r="Q144"/>
  <c r="R144" s="1"/>
  <c r="P144"/>
  <c r="O144"/>
  <c r="M144"/>
  <c r="N144" s="1"/>
  <c r="L144"/>
  <c r="AI143"/>
  <c r="AG143"/>
  <c r="AH143" s="1"/>
  <c r="AE143"/>
  <c r="AF143" s="1"/>
  <c r="AC143"/>
  <c r="AD143" s="1"/>
  <c r="AA143"/>
  <c r="AB143" s="1"/>
  <c r="Y143"/>
  <c r="Z143" s="1"/>
  <c r="W143"/>
  <c r="X143" s="1"/>
  <c r="U143"/>
  <c r="V143" s="1"/>
  <c r="S143"/>
  <c r="T143" s="1"/>
  <c r="Q143"/>
  <c r="R143" s="1"/>
  <c r="P143"/>
  <c r="O143"/>
  <c r="M143"/>
  <c r="N143" s="1"/>
  <c r="L143"/>
  <c r="AI142"/>
  <c r="AG142"/>
  <c r="AH142" s="1"/>
  <c r="AE142"/>
  <c r="AF142" s="1"/>
  <c r="AC142"/>
  <c r="AD142" s="1"/>
  <c r="AA142"/>
  <c r="AB142" s="1"/>
  <c r="Y142"/>
  <c r="Z142" s="1"/>
  <c r="W142"/>
  <c r="X142" s="1"/>
  <c r="U142"/>
  <c r="V142" s="1"/>
  <c r="S142"/>
  <c r="T142" s="1"/>
  <c r="Q142"/>
  <c r="R142" s="1"/>
  <c r="P142"/>
  <c r="O142"/>
  <c r="M142"/>
  <c r="N142" s="1"/>
  <c r="L142"/>
  <c r="AI141"/>
  <c r="AG141"/>
  <c r="AH141" s="1"/>
  <c r="AE141"/>
  <c r="AF141" s="1"/>
  <c r="AC141"/>
  <c r="AD141" s="1"/>
  <c r="AA141"/>
  <c r="AB141" s="1"/>
  <c r="Y141"/>
  <c r="Z141" s="1"/>
  <c r="W141"/>
  <c r="X141" s="1"/>
  <c r="U141"/>
  <c r="V141" s="1"/>
  <c r="S141"/>
  <c r="T141" s="1"/>
  <c r="Q141"/>
  <c r="R141" s="1"/>
  <c r="P141"/>
  <c r="O141"/>
  <c r="M141"/>
  <c r="N141" s="1"/>
  <c r="L141"/>
  <c r="AI140"/>
  <c r="AG140"/>
  <c r="AH140" s="1"/>
  <c r="AE140"/>
  <c r="AF140" s="1"/>
  <c r="AC140"/>
  <c r="AD140" s="1"/>
  <c r="AA140"/>
  <c r="AB140" s="1"/>
  <c r="Y140"/>
  <c r="Z140" s="1"/>
  <c r="W140"/>
  <c r="X140" s="1"/>
  <c r="U140"/>
  <c r="V140" s="1"/>
  <c r="S140"/>
  <c r="T140" s="1"/>
  <c r="Q140"/>
  <c r="R140" s="1"/>
  <c r="P140"/>
  <c r="O140"/>
  <c r="M140"/>
  <c r="N140" s="1"/>
  <c r="L140"/>
  <c r="AI139"/>
  <c r="AG139"/>
  <c r="AH139" s="1"/>
  <c r="AE139"/>
  <c r="AF139" s="1"/>
  <c r="AC139"/>
  <c r="AD139" s="1"/>
  <c r="AA139"/>
  <c r="AB139" s="1"/>
  <c r="Y139"/>
  <c r="Z139" s="1"/>
  <c r="W139"/>
  <c r="X139" s="1"/>
  <c r="U139"/>
  <c r="V139" s="1"/>
  <c r="S139"/>
  <c r="T139" s="1"/>
  <c r="Q139"/>
  <c r="R139" s="1"/>
  <c r="P139"/>
  <c r="O139"/>
  <c r="M139"/>
  <c r="N139" s="1"/>
  <c r="L139"/>
  <c r="AI138"/>
  <c r="AG138"/>
  <c r="AH138" s="1"/>
  <c r="AE138"/>
  <c r="AF138" s="1"/>
  <c r="AC138"/>
  <c r="AD138" s="1"/>
  <c r="AA138"/>
  <c r="AB138" s="1"/>
  <c r="Y138"/>
  <c r="Z138" s="1"/>
  <c r="W138"/>
  <c r="X138" s="1"/>
  <c r="U138"/>
  <c r="V138" s="1"/>
  <c r="S138"/>
  <c r="T138" s="1"/>
  <c r="Q138"/>
  <c r="R138" s="1"/>
  <c r="P138"/>
  <c r="O138"/>
  <c r="M138"/>
  <c r="N138" s="1"/>
  <c r="L138"/>
  <c r="AI137"/>
  <c r="AG137"/>
  <c r="AH137" s="1"/>
  <c r="AE137"/>
  <c r="AF137" s="1"/>
  <c r="AC137"/>
  <c r="AD137" s="1"/>
  <c r="AA137"/>
  <c r="AB137" s="1"/>
  <c r="Y137"/>
  <c r="Z137" s="1"/>
  <c r="W137"/>
  <c r="X137" s="1"/>
  <c r="U137"/>
  <c r="V137" s="1"/>
  <c r="S137"/>
  <c r="T137" s="1"/>
  <c r="Q137"/>
  <c r="R137" s="1"/>
  <c r="P137"/>
  <c r="O137"/>
  <c r="M137"/>
  <c r="N137" s="1"/>
  <c r="L137"/>
  <c r="AI136"/>
  <c r="AG136"/>
  <c r="AH136" s="1"/>
  <c r="AE136"/>
  <c r="AF136" s="1"/>
  <c r="AC136"/>
  <c r="AD136" s="1"/>
  <c r="AA136"/>
  <c r="AB136" s="1"/>
  <c r="Y136"/>
  <c r="Z136" s="1"/>
  <c r="W136"/>
  <c r="X136" s="1"/>
  <c r="U136"/>
  <c r="V136" s="1"/>
  <c r="S136"/>
  <c r="T136" s="1"/>
  <c r="Q136"/>
  <c r="R136" s="1"/>
  <c r="P136"/>
  <c r="O136"/>
  <c r="M136"/>
  <c r="N136" s="1"/>
  <c r="L136"/>
  <c r="AI135"/>
  <c r="AG135"/>
  <c r="AH135" s="1"/>
  <c r="AE135"/>
  <c r="AF135" s="1"/>
  <c r="AC135"/>
  <c r="AD135" s="1"/>
  <c r="AA135"/>
  <c r="AB135" s="1"/>
  <c r="Y135"/>
  <c r="Z135" s="1"/>
  <c r="W135"/>
  <c r="X135" s="1"/>
  <c r="U135"/>
  <c r="V135" s="1"/>
  <c r="S135"/>
  <c r="T135" s="1"/>
  <c r="Q135"/>
  <c r="R135" s="1"/>
  <c r="P135"/>
  <c r="O135"/>
  <c r="M135"/>
  <c r="N135" s="1"/>
  <c r="L135"/>
  <c r="AI134"/>
  <c r="AG134"/>
  <c r="AH134" s="1"/>
  <c r="AE134"/>
  <c r="AF134" s="1"/>
  <c r="AC134"/>
  <c r="AD134" s="1"/>
  <c r="AA134"/>
  <c r="AB134" s="1"/>
  <c r="Y134"/>
  <c r="Z134" s="1"/>
  <c r="W134"/>
  <c r="X134" s="1"/>
  <c r="U134"/>
  <c r="V134" s="1"/>
  <c r="S134"/>
  <c r="T134" s="1"/>
  <c r="Q134"/>
  <c r="R134" s="1"/>
  <c r="P134"/>
  <c r="O134"/>
  <c r="M134"/>
  <c r="N134" s="1"/>
  <c r="L134"/>
  <c r="AI133"/>
  <c r="AG133"/>
  <c r="AH133" s="1"/>
  <c r="AE133"/>
  <c r="AF133" s="1"/>
  <c r="AC133"/>
  <c r="AD133" s="1"/>
  <c r="AA133"/>
  <c r="AB133" s="1"/>
  <c r="Y133"/>
  <c r="Z133" s="1"/>
  <c r="W133"/>
  <c r="X133" s="1"/>
  <c r="U133"/>
  <c r="V133" s="1"/>
  <c r="S133"/>
  <c r="T133" s="1"/>
  <c r="Q133"/>
  <c r="R133" s="1"/>
  <c r="P133"/>
  <c r="O133"/>
  <c r="M133"/>
  <c r="N133" s="1"/>
  <c r="L133"/>
  <c r="AI132"/>
  <c r="AG132"/>
  <c r="AH132" s="1"/>
  <c r="AE132"/>
  <c r="AF132" s="1"/>
  <c r="AC132"/>
  <c r="AD132" s="1"/>
  <c r="AA132"/>
  <c r="AB132" s="1"/>
  <c r="Y132"/>
  <c r="Z132" s="1"/>
  <c r="W132"/>
  <c r="X132" s="1"/>
  <c r="U132"/>
  <c r="V132" s="1"/>
  <c r="S132"/>
  <c r="T132" s="1"/>
  <c r="Q132"/>
  <c r="R132" s="1"/>
  <c r="P132"/>
  <c r="O132"/>
  <c r="M132"/>
  <c r="N132" s="1"/>
  <c r="L132"/>
  <c r="AI131"/>
  <c r="AG131"/>
  <c r="AH131" s="1"/>
  <c r="AE131"/>
  <c r="AF131" s="1"/>
  <c r="AC131"/>
  <c r="AD131" s="1"/>
  <c r="AA131"/>
  <c r="AB131" s="1"/>
  <c r="Y131"/>
  <c r="Z131" s="1"/>
  <c r="W131"/>
  <c r="X131" s="1"/>
  <c r="U131"/>
  <c r="V131" s="1"/>
  <c r="S131"/>
  <c r="T131" s="1"/>
  <c r="Q131"/>
  <c r="R131" s="1"/>
  <c r="P131"/>
  <c r="O131"/>
  <c r="M131"/>
  <c r="N131" s="1"/>
  <c r="L131"/>
  <c r="AI130"/>
  <c r="AG130"/>
  <c r="AH130" s="1"/>
  <c r="AE130"/>
  <c r="AF130" s="1"/>
  <c r="AC130"/>
  <c r="AD130" s="1"/>
  <c r="AA130"/>
  <c r="AB130" s="1"/>
  <c r="Y130"/>
  <c r="Z130" s="1"/>
  <c r="W130"/>
  <c r="X130" s="1"/>
  <c r="U130"/>
  <c r="V130" s="1"/>
  <c r="S130"/>
  <c r="T130" s="1"/>
  <c r="Q130"/>
  <c r="R130" s="1"/>
  <c r="P130"/>
  <c r="O130"/>
  <c r="M130"/>
  <c r="N130" s="1"/>
  <c r="L130"/>
  <c r="AI129"/>
  <c r="AG129"/>
  <c r="AH129" s="1"/>
  <c r="AE129"/>
  <c r="AF129" s="1"/>
  <c r="AC129"/>
  <c r="AD129" s="1"/>
  <c r="AA129"/>
  <c r="AB129" s="1"/>
  <c r="Y129"/>
  <c r="Z129" s="1"/>
  <c r="W129"/>
  <c r="X129" s="1"/>
  <c r="U129"/>
  <c r="V129" s="1"/>
  <c r="S129"/>
  <c r="T129" s="1"/>
  <c r="Q129"/>
  <c r="R129" s="1"/>
  <c r="P129"/>
  <c r="O129"/>
  <c r="M129"/>
  <c r="N129" s="1"/>
  <c r="L129"/>
  <c r="AI128"/>
  <c r="AG128"/>
  <c r="AH128" s="1"/>
  <c r="AE128"/>
  <c r="AF128" s="1"/>
  <c r="AC128"/>
  <c r="AD128" s="1"/>
  <c r="AA128"/>
  <c r="AB128" s="1"/>
  <c r="Y128"/>
  <c r="Z128" s="1"/>
  <c r="W128"/>
  <c r="X128" s="1"/>
  <c r="U128"/>
  <c r="V128" s="1"/>
  <c r="S128"/>
  <c r="T128" s="1"/>
  <c r="Q128"/>
  <c r="R128" s="1"/>
  <c r="P128"/>
  <c r="O128"/>
  <c r="M128"/>
  <c r="N128" s="1"/>
  <c r="L128"/>
  <c r="AI127"/>
  <c r="AG127"/>
  <c r="AH127" s="1"/>
  <c r="AE127"/>
  <c r="AF127" s="1"/>
  <c r="AC127"/>
  <c r="AD127" s="1"/>
  <c r="AA127"/>
  <c r="AB127" s="1"/>
  <c r="Y127"/>
  <c r="Z127" s="1"/>
  <c r="W127"/>
  <c r="X127" s="1"/>
  <c r="U127"/>
  <c r="V127" s="1"/>
  <c r="S127"/>
  <c r="T127" s="1"/>
  <c r="Q127"/>
  <c r="R127" s="1"/>
  <c r="P127"/>
  <c r="O127"/>
  <c r="M127"/>
  <c r="N127" s="1"/>
  <c r="L127"/>
  <c r="AI126"/>
  <c r="AG126"/>
  <c r="AH126" s="1"/>
  <c r="AE126"/>
  <c r="AF126" s="1"/>
  <c r="AC126"/>
  <c r="AD126" s="1"/>
  <c r="AA126"/>
  <c r="AB126" s="1"/>
  <c r="Y126"/>
  <c r="Z126" s="1"/>
  <c r="W126"/>
  <c r="X126" s="1"/>
  <c r="U126"/>
  <c r="V126" s="1"/>
  <c r="S126"/>
  <c r="T126" s="1"/>
  <c r="Q126"/>
  <c r="R126" s="1"/>
  <c r="P126"/>
  <c r="O126"/>
  <c r="M126"/>
  <c r="N126" s="1"/>
  <c r="L126"/>
  <c r="AI125"/>
  <c r="AG125"/>
  <c r="AH125" s="1"/>
  <c r="AE125"/>
  <c r="AF125" s="1"/>
  <c r="AC125"/>
  <c r="AD125" s="1"/>
  <c r="AA125"/>
  <c r="AB125" s="1"/>
  <c r="Y125"/>
  <c r="Z125" s="1"/>
  <c r="W125"/>
  <c r="X125" s="1"/>
  <c r="U125"/>
  <c r="V125" s="1"/>
  <c r="S125"/>
  <c r="T125" s="1"/>
  <c r="Q125"/>
  <c r="R125" s="1"/>
  <c r="P125"/>
  <c r="O125"/>
  <c r="M125"/>
  <c r="N125" s="1"/>
  <c r="L125"/>
  <c r="AI124"/>
  <c r="AG124"/>
  <c r="AH124" s="1"/>
  <c r="AE124"/>
  <c r="AF124" s="1"/>
  <c r="AC124"/>
  <c r="AD124" s="1"/>
  <c r="AA124"/>
  <c r="AB124" s="1"/>
  <c r="Y124"/>
  <c r="Z124" s="1"/>
  <c r="W124"/>
  <c r="X124" s="1"/>
  <c r="U124"/>
  <c r="V124" s="1"/>
  <c r="S124"/>
  <c r="T124" s="1"/>
  <c r="Q124"/>
  <c r="R124" s="1"/>
  <c r="P124"/>
  <c r="O124"/>
  <c r="M124"/>
  <c r="N124" s="1"/>
  <c r="L124"/>
  <c r="AI123"/>
  <c r="AG123"/>
  <c r="AH123" s="1"/>
  <c r="AE123"/>
  <c r="AF123" s="1"/>
  <c r="AC123"/>
  <c r="AD123" s="1"/>
  <c r="AA123"/>
  <c r="AB123" s="1"/>
  <c r="Y123"/>
  <c r="Z123" s="1"/>
  <c r="W123"/>
  <c r="X123" s="1"/>
  <c r="U123"/>
  <c r="V123" s="1"/>
  <c r="S123"/>
  <c r="T123" s="1"/>
  <c r="Q123"/>
  <c r="R123" s="1"/>
  <c r="P123"/>
  <c r="O123"/>
  <c r="M123"/>
  <c r="N123" s="1"/>
  <c r="L123"/>
  <c r="AI122"/>
  <c r="AG122"/>
  <c r="AH122" s="1"/>
  <c r="AE122"/>
  <c r="AF122" s="1"/>
  <c r="AC122"/>
  <c r="AD122" s="1"/>
  <c r="AA122"/>
  <c r="AB122" s="1"/>
  <c r="Y122"/>
  <c r="Z122" s="1"/>
  <c r="W122"/>
  <c r="X122" s="1"/>
  <c r="U122"/>
  <c r="V122" s="1"/>
  <c r="S122"/>
  <c r="T122" s="1"/>
  <c r="Q122"/>
  <c r="R122" s="1"/>
  <c r="P122"/>
  <c r="O122"/>
  <c r="M122"/>
  <c r="N122" s="1"/>
  <c r="L122"/>
  <c r="AI121"/>
  <c r="AG121"/>
  <c r="AH121" s="1"/>
  <c r="AE121"/>
  <c r="AF121" s="1"/>
  <c r="AC121"/>
  <c r="AD121" s="1"/>
  <c r="AA121"/>
  <c r="AB121" s="1"/>
  <c r="Y121"/>
  <c r="Z121" s="1"/>
  <c r="W121"/>
  <c r="X121" s="1"/>
  <c r="U121"/>
  <c r="V121" s="1"/>
  <c r="S121"/>
  <c r="T121" s="1"/>
  <c r="Q121"/>
  <c r="R121" s="1"/>
  <c r="P121"/>
  <c r="O121"/>
  <c r="M121"/>
  <c r="N121" s="1"/>
  <c r="L121"/>
  <c r="AI120"/>
  <c r="AG120"/>
  <c r="AH120" s="1"/>
  <c r="AE120"/>
  <c r="AF120" s="1"/>
  <c r="AC120"/>
  <c r="AD120" s="1"/>
  <c r="AA120"/>
  <c r="AB120" s="1"/>
  <c r="Y120"/>
  <c r="Z120" s="1"/>
  <c r="W120"/>
  <c r="X120" s="1"/>
  <c r="U120"/>
  <c r="V120" s="1"/>
  <c r="S120"/>
  <c r="T120" s="1"/>
  <c r="Q120"/>
  <c r="R120" s="1"/>
  <c r="P120"/>
  <c r="O120"/>
  <c r="M120"/>
  <c r="N120" s="1"/>
  <c r="L120"/>
  <c r="AI119"/>
  <c r="AG119"/>
  <c r="AH119" s="1"/>
  <c r="AE119"/>
  <c r="AF119" s="1"/>
  <c r="AC119"/>
  <c r="AD119" s="1"/>
  <c r="AA119"/>
  <c r="AB119" s="1"/>
  <c r="Y119"/>
  <c r="Z119" s="1"/>
  <c r="W119"/>
  <c r="X119" s="1"/>
  <c r="U119"/>
  <c r="V119" s="1"/>
  <c r="S119"/>
  <c r="T119" s="1"/>
  <c r="Q119"/>
  <c r="R119" s="1"/>
  <c r="P119"/>
  <c r="O119"/>
  <c r="M119"/>
  <c r="N119" s="1"/>
  <c r="L119"/>
  <c r="AI118"/>
  <c r="AG118"/>
  <c r="AH118" s="1"/>
  <c r="AE118"/>
  <c r="AF118" s="1"/>
  <c r="AC118"/>
  <c r="AD118" s="1"/>
  <c r="AA118"/>
  <c r="AB118" s="1"/>
  <c r="Y118"/>
  <c r="Z118" s="1"/>
  <c r="W118"/>
  <c r="X118" s="1"/>
  <c r="U118"/>
  <c r="V118" s="1"/>
  <c r="S118"/>
  <c r="T118" s="1"/>
  <c r="Q118"/>
  <c r="R118" s="1"/>
  <c r="P118"/>
  <c r="O118"/>
  <c r="M118"/>
  <c r="N118" s="1"/>
  <c r="L118"/>
  <c r="AI117"/>
  <c r="AG117"/>
  <c r="AH117" s="1"/>
  <c r="AE117"/>
  <c r="AF117" s="1"/>
  <c r="AC117"/>
  <c r="AD117" s="1"/>
  <c r="AA117"/>
  <c r="AB117" s="1"/>
  <c r="Y117"/>
  <c r="Z117" s="1"/>
  <c r="W117"/>
  <c r="X117" s="1"/>
  <c r="U117"/>
  <c r="V117" s="1"/>
  <c r="S117"/>
  <c r="T117" s="1"/>
  <c r="Q117"/>
  <c r="R117" s="1"/>
  <c r="P117"/>
  <c r="O117"/>
  <c r="M117"/>
  <c r="N117" s="1"/>
  <c r="L117"/>
  <c r="AI116"/>
  <c r="AG116"/>
  <c r="AH116" s="1"/>
  <c r="AE116"/>
  <c r="AF116" s="1"/>
  <c r="AC116"/>
  <c r="AD116" s="1"/>
  <c r="AA116"/>
  <c r="AB116" s="1"/>
  <c r="Y116"/>
  <c r="Z116" s="1"/>
  <c r="W116"/>
  <c r="X116" s="1"/>
  <c r="U116"/>
  <c r="V116" s="1"/>
  <c r="S116"/>
  <c r="T116" s="1"/>
  <c r="Q116"/>
  <c r="R116" s="1"/>
  <c r="P116"/>
  <c r="O116"/>
  <c r="M116"/>
  <c r="N116" s="1"/>
  <c r="L116"/>
  <c r="AI115"/>
  <c r="AG115"/>
  <c r="AH115" s="1"/>
  <c r="AE115"/>
  <c r="AF115" s="1"/>
  <c r="AC115"/>
  <c r="AD115" s="1"/>
  <c r="AA115"/>
  <c r="AB115" s="1"/>
  <c r="Y115"/>
  <c r="Z115" s="1"/>
  <c r="W115"/>
  <c r="X115" s="1"/>
  <c r="U115"/>
  <c r="V115" s="1"/>
  <c r="S115"/>
  <c r="T115" s="1"/>
  <c r="Q115"/>
  <c r="R115" s="1"/>
  <c r="P115"/>
  <c r="O115"/>
  <c r="M115"/>
  <c r="N115" s="1"/>
  <c r="L115"/>
  <c r="AI114"/>
  <c r="AG114"/>
  <c r="AH114" s="1"/>
  <c r="AE114"/>
  <c r="AF114" s="1"/>
  <c r="AC114"/>
  <c r="AD114" s="1"/>
  <c r="AA114"/>
  <c r="AB114" s="1"/>
  <c r="Y114"/>
  <c r="Z114" s="1"/>
  <c r="W114"/>
  <c r="X114" s="1"/>
  <c r="U114"/>
  <c r="V114" s="1"/>
  <c r="S114"/>
  <c r="T114" s="1"/>
  <c r="Q114"/>
  <c r="R114" s="1"/>
  <c r="P114"/>
  <c r="O114"/>
  <c r="M114"/>
  <c r="N114" s="1"/>
  <c r="L114"/>
  <c r="AI113"/>
  <c r="AG113"/>
  <c r="AH113" s="1"/>
  <c r="AE113"/>
  <c r="AF113" s="1"/>
  <c r="AC113"/>
  <c r="AD113" s="1"/>
  <c r="AA113"/>
  <c r="AB113" s="1"/>
  <c r="Y113"/>
  <c r="Z113" s="1"/>
  <c r="W113"/>
  <c r="X113" s="1"/>
  <c r="U113"/>
  <c r="V113" s="1"/>
  <c r="S113"/>
  <c r="T113" s="1"/>
  <c r="Q113"/>
  <c r="R113" s="1"/>
  <c r="P113"/>
  <c r="O113"/>
  <c r="M113"/>
  <c r="N113" s="1"/>
  <c r="L113"/>
  <c r="AI112"/>
  <c r="AG112"/>
  <c r="AH112" s="1"/>
  <c r="AE112"/>
  <c r="AF112" s="1"/>
  <c r="AC112"/>
  <c r="AD112" s="1"/>
  <c r="AA112"/>
  <c r="AB112" s="1"/>
  <c r="Y112"/>
  <c r="Z112" s="1"/>
  <c r="W112"/>
  <c r="X112" s="1"/>
  <c r="U112"/>
  <c r="V112" s="1"/>
  <c r="S112"/>
  <c r="T112" s="1"/>
  <c r="Q112"/>
  <c r="R112" s="1"/>
  <c r="P112"/>
  <c r="O112"/>
  <c r="M112"/>
  <c r="N112" s="1"/>
  <c r="L112"/>
  <c r="AI111"/>
  <c r="AG111"/>
  <c r="AH111" s="1"/>
  <c r="AE111"/>
  <c r="AF111" s="1"/>
  <c r="AC111"/>
  <c r="AD111" s="1"/>
  <c r="AA111"/>
  <c r="AB111" s="1"/>
  <c r="Y111"/>
  <c r="Z111" s="1"/>
  <c r="W111"/>
  <c r="X111" s="1"/>
  <c r="U111"/>
  <c r="V111" s="1"/>
  <c r="S111"/>
  <c r="T111" s="1"/>
  <c r="Q111"/>
  <c r="R111" s="1"/>
  <c r="P111"/>
  <c r="O111"/>
  <c r="M111"/>
  <c r="N111" s="1"/>
  <c r="L111"/>
  <c r="AI110"/>
  <c r="AG110"/>
  <c r="AH110" s="1"/>
  <c r="AE110"/>
  <c r="AF110" s="1"/>
  <c r="AC110"/>
  <c r="AD110" s="1"/>
  <c r="AA110"/>
  <c r="AB110" s="1"/>
  <c r="Y110"/>
  <c r="Z110" s="1"/>
  <c r="W110"/>
  <c r="X110" s="1"/>
  <c r="U110"/>
  <c r="V110" s="1"/>
  <c r="S110"/>
  <c r="T110" s="1"/>
  <c r="Q110"/>
  <c r="R110" s="1"/>
  <c r="P110"/>
  <c r="O110"/>
  <c r="M110"/>
  <c r="N110" s="1"/>
  <c r="L110"/>
  <c r="AI109"/>
  <c r="AG109"/>
  <c r="AH109" s="1"/>
  <c r="AE109"/>
  <c r="AF109" s="1"/>
  <c r="AC109"/>
  <c r="AD109" s="1"/>
  <c r="AA109"/>
  <c r="AB109" s="1"/>
  <c r="Y109"/>
  <c r="Z109" s="1"/>
  <c r="W109"/>
  <c r="X109" s="1"/>
  <c r="U109"/>
  <c r="V109" s="1"/>
  <c r="S109"/>
  <c r="T109" s="1"/>
  <c r="Q109"/>
  <c r="R109" s="1"/>
  <c r="P109"/>
  <c r="O109"/>
  <c r="M109"/>
  <c r="N109" s="1"/>
  <c r="L109"/>
  <c r="AI108"/>
  <c r="AG108"/>
  <c r="AH108" s="1"/>
  <c r="AE108"/>
  <c r="AF108" s="1"/>
  <c r="AC108"/>
  <c r="AD108" s="1"/>
  <c r="AA108"/>
  <c r="AB108" s="1"/>
  <c r="Y108"/>
  <c r="Z108" s="1"/>
  <c r="W108"/>
  <c r="X108" s="1"/>
  <c r="U108"/>
  <c r="V108" s="1"/>
  <c r="S108"/>
  <c r="T108" s="1"/>
  <c r="Q108"/>
  <c r="R108" s="1"/>
  <c r="P108"/>
  <c r="O108"/>
  <c r="M108"/>
  <c r="N108" s="1"/>
  <c r="L108"/>
  <c r="AI107"/>
  <c r="AG107"/>
  <c r="AH107" s="1"/>
  <c r="AE107"/>
  <c r="AF107" s="1"/>
  <c r="AC107"/>
  <c r="AD107" s="1"/>
  <c r="AA107"/>
  <c r="AB107" s="1"/>
  <c r="Y107"/>
  <c r="Z107" s="1"/>
  <c r="W107"/>
  <c r="X107" s="1"/>
  <c r="U107"/>
  <c r="V107" s="1"/>
  <c r="S107"/>
  <c r="T107" s="1"/>
  <c r="Q107"/>
  <c r="R107" s="1"/>
  <c r="P107"/>
  <c r="O107"/>
  <c r="M107"/>
  <c r="N107" s="1"/>
  <c r="L107"/>
  <c r="AI106"/>
  <c r="AG106"/>
  <c r="AH106" s="1"/>
  <c r="AE106"/>
  <c r="AF106" s="1"/>
  <c r="AC106"/>
  <c r="AD106" s="1"/>
  <c r="AA106"/>
  <c r="AB106" s="1"/>
  <c r="Y106"/>
  <c r="Z106" s="1"/>
  <c r="W106"/>
  <c r="X106" s="1"/>
  <c r="U106"/>
  <c r="V106" s="1"/>
  <c r="S106"/>
  <c r="T106" s="1"/>
  <c r="Q106"/>
  <c r="R106" s="1"/>
  <c r="P106"/>
  <c r="O106"/>
  <c r="M106"/>
  <c r="N106" s="1"/>
  <c r="L106"/>
  <c r="AI105"/>
  <c r="AG105"/>
  <c r="AH105" s="1"/>
  <c r="AE105"/>
  <c r="AF105" s="1"/>
  <c r="AC105"/>
  <c r="AD105" s="1"/>
  <c r="AA105"/>
  <c r="AB105" s="1"/>
  <c r="Y105"/>
  <c r="Z105" s="1"/>
  <c r="W105"/>
  <c r="X105" s="1"/>
  <c r="U105"/>
  <c r="V105" s="1"/>
  <c r="S105"/>
  <c r="T105" s="1"/>
  <c r="Q105"/>
  <c r="R105" s="1"/>
  <c r="P105"/>
  <c r="O105"/>
  <c r="M105"/>
  <c r="N105" s="1"/>
  <c r="L105"/>
  <c r="AI104"/>
  <c r="AG104"/>
  <c r="AH104" s="1"/>
  <c r="AE104"/>
  <c r="AF104" s="1"/>
  <c r="AC104"/>
  <c r="AD104" s="1"/>
  <c r="AA104"/>
  <c r="AB104" s="1"/>
  <c r="Y104"/>
  <c r="Z104" s="1"/>
  <c r="W104"/>
  <c r="X104" s="1"/>
  <c r="U104"/>
  <c r="V104" s="1"/>
  <c r="S104"/>
  <c r="T104" s="1"/>
  <c r="Q104"/>
  <c r="R104" s="1"/>
  <c r="P104"/>
  <c r="O104"/>
  <c r="M104"/>
  <c r="N104" s="1"/>
  <c r="L104"/>
  <c r="AI103"/>
  <c r="AG103"/>
  <c r="AH103" s="1"/>
  <c r="AE103"/>
  <c r="AF103" s="1"/>
  <c r="AC103"/>
  <c r="AD103" s="1"/>
  <c r="AA103"/>
  <c r="AB103" s="1"/>
  <c r="Y103"/>
  <c r="Z103" s="1"/>
  <c r="W103"/>
  <c r="X103" s="1"/>
  <c r="U103"/>
  <c r="V103" s="1"/>
  <c r="S103"/>
  <c r="T103" s="1"/>
  <c r="Q103"/>
  <c r="R103" s="1"/>
  <c r="P103"/>
  <c r="O103"/>
  <c r="M103"/>
  <c r="N103" s="1"/>
  <c r="L103"/>
  <c r="AI102"/>
  <c r="AG102"/>
  <c r="AH102" s="1"/>
  <c r="AE102"/>
  <c r="AF102" s="1"/>
  <c r="AC102"/>
  <c r="AD102" s="1"/>
  <c r="AA102"/>
  <c r="AB102" s="1"/>
  <c r="Y102"/>
  <c r="Z102" s="1"/>
  <c r="W102"/>
  <c r="X102" s="1"/>
  <c r="U102"/>
  <c r="V102" s="1"/>
  <c r="S102"/>
  <c r="T102" s="1"/>
  <c r="Q102"/>
  <c r="R102" s="1"/>
  <c r="P102"/>
  <c r="O102"/>
  <c r="M102"/>
  <c r="N102" s="1"/>
  <c r="L102"/>
  <c r="AI101"/>
  <c r="AG101"/>
  <c r="AH101" s="1"/>
  <c r="AE101"/>
  <c r="AF101" s="1"/>
  <c r="AC101"/>
  <c r="AD101" s="1"/>
  <c r="AA101"/>
  <c r="AB101" s="1"/>
  <c r="Y101"/>
  <c r="Z101" s="1"/>
  <c r="W101"/>
  <c r="X101" s="1"/>
  <c r="U101"/>
  <c r="V101" s="1"/>
  <c r="S101"/>
  <c r="T101" s="1"/>
  <c r="Q101"/>
  <c r="R101" s="1"/>
  <c r="P101"/>
  <c r="O101"/>
  <c r="M101"/>
  <c r="N101" s="1"/>
  <c r="L101"/>
  <c r="AI100"/>
  <c r="AG100"/>
  <c r="AH100" s="1"/>
  <c r="AE100"/>
  <c r="AF100" s="1"/>
  <c r="AC100"/>
  <c r="AD100" s="1"/>
  <c r="AA100"/>
  <c r="AB100" s="1"/>
  <c r="Y100"/>
  <c r="Z100" s="1"/>
  <c r="W100"/>
  <c r="X100" s="1"/>
  <c r="U100"/>
  <c r="V100" s="1"/>
  <c r="S100"/>
  <c r="T100" s="1"/>
  <c r="Q100"/>
  <c r="R100" s="1"/>
  <c r="P100"/>
  <c r="O100"/>
  <c r="M100"/>
  <c r="N100" s="1"/>
  <c r="L100"/>
  <c r="AI99"/>
  <c r="AG99"/>
  <c r="AH99" s="1"/>
  <c r="AE99"/>
  <c r="AF99" s="1"/>
  <c r="AC99"/>
  <c r="AD99" s="1"/>
  <c r="AA99"/>
  <c r="AB99" s="1"/>
  <c r="Y99"/>
  <c r="Z99" s="1"/>
  <c r="W99"/>
  <c r="X99" s="1"/>
  <c r="U99"/>
  <c r="V99" s="1"/>
  <c r="S99"/>
  <c r="T99" s="1"/>
  <c r="Q99"/>
  <c r="R99" s="1"/>
  <c r="P99"/>
  <c r="O99"/>
  <c r="M99"/>
  <c r="N99" s="1"/>
  <c r="L99"/>
  <c r="AI98"/>
  <c r="AG98"/>
  <c r="AH98" s="1"/>
  <c r="AE98"/>
  <c r="AF98" s="1"/>
  <c r="AC98"/>
  <c r="AD98" s="1"/>
  <c r="AA98"/>
  <c r="AB98" s="1"/>
  <c r="Y98"/>
  <c r="Z98" s="1"/>
  <c r="W98"/>
  <c r="X98" s="1"/>
  <c r="U98"/>
  <c r="V98" s="1"/>
  <c r="S98"/>
  <c r="T98" s="1"/>
  <c r="Q98"/>
  <c r="R98" s="1"/>
  <c r="P98"/>
  <c r="O98"/>
  <c r="M98"/>
  <c r="N98" s="1"/>
  <c r="L98"/>
  <c r="AI97"/>
  <c r="AG97"/>
  <c r="AH97" s="1"/>
  <c r="AE97"/>
  <c r="AF97" s="1"/>
  <c r="AC97"/>
  <c r="AD97" s="1"/>
  <c r="AA97"/>
  <c r="AB97" s="1"/>
  <c r="Y97"/>
  <c r="Z97" s="1"/>
  <c r="W97"/>
  <c r="X97" s="1"/>
  <c r="U97"/>
  <c r="V97" s="1"/>
  <c r="S97"/>
  <c r="T97" s="1"/>
  <c r="Q97"/>
  <c r="R97" s="1"/>
  <c r="P97"/>
  <c r="O97"/>
  <c r="M97"/>
  <c r="N97" s="1"/>
  <c r="L97"/>
  <c r="AI96"/>
  <c r="AG96"/>
  <c r="AH96" s="1"/>
  <c r="AE96"/>
  <c r="AF96" s="1"/>
  <c r="AC96"/>
  <c r="AD96" s="1"/>
  <c r="AA96"/>
  <c r="AB96" s="1"/>
  <c r="Y96"/>
  <c r="Z96" s="1"/>
  <c r="W96"/>
  <c r="X96" s="1"/>
  <c r="U96"/>
  <c r="V96" s="1"/>
  <c r="S96"/>
  <c r="T96" s="1"/>
  <c r="Q96"/>
  <c r="R96" s="1"/>
  <c r="P96"/>
  <c r="O96"/>
  <c r="M96"/>
  <c r="N96" s="1"/>
  <c r="L96"/>
  <c r="AI95"/>
  <c r="AG95"/>
  <c r="AH95" s="1"/>
  <c r="AE95"/>
  <c r="AF95" s="1"/>
  <c r="AC95"/>
  <c r="AD95" s="1"/>
  <c r="AA95"/>
  <c r="AB95" s="1"/>
  <c r="Y95"/>
  <c r="Z95" s="1"/>
  <c r="W95"/>
  <c r="X95" s="1"/>
  <c r="U95"/>
  <c r="V95" s="1"/>
  <c r="S95"/>
  <c r="T95" s="1"/>
  <c r="Q95"/>
  <c r="R95" s="1"/>
  <c r="P95"/>
  <c r="O95"/>
  <c r="M95"/>
  <c r="N95" s="1"/>
  <c r="L95"/>
  <c r="AI94"/>
  <c r="AG94"/>
  <c r="AH94" s="1"/>
  <c r="AE94"/>
  <c r="AF94" s="1"/>
  <c r="AC94"/>
  <c r="AD94" s="1"/>
  <c r="AA94"/>
  <c r="AB94" s="1"/>
  <c r="Y94"/>
  <c r="Z94" s="1"/>
  <c r="W94"/>
  <c r="X94" s="1"/>
  <c r="U94"/>
  <c r="V94" s="1"/>
  <c r="S94"/>
  <c r="T94" s="1"/>
  <c r="Q94"/>
  <c r="R94" s="1"/>
  <c r="P94"/>
  <c r="O94"/>
  <c r="M94"/>
  <c r="N94" s="1"/>
  <c r="L94"/>
  <c r="AI93"/>
  <c r="AG93"/>
  <c r="AH93" s="1"/>
  <c r="AE93"/>
  <c r="AF93" s="1"/>
  <c r="AC93"/>
  <c r="AD93" s="1"/>
  <c r="AA93"/>
  <c r="AB93" s="1"/>
  <c r="Y93"/>
  <c r="Z93" s="1"/>
  <c r="W93"/>
  <c r="X93" s="1"/>
  <c r="U93"/>
  <c r="V93" s="1"/>
  <c r="S93"/>
  <c r="T93" s="1"/>
  <c r="Q93"/>
  <c r="R93" s="1"/>
  <c r="P93"/>
  <c r="O93"/>
  <c r="M93"/>
  <c r="N93" s="1"/>
  <c r="L93"/>
  <c r="AI92"/>
  <c r="AG92"/>
  <c r="AH92" s="1"/>
  <c r="AE92"/>
  <c r="AF92" s="1"/>
  <c r="AC92"/>
  <c r="AD92" s="1"/>
  <c r="AA92"/>
  <c r="AB92" s="1"/>
  <c r="Y92"/>
  <c r="Z92" s="1"/>
  <c r="W92"/>
  <c r="X92" s="1"/>
  <c r="U92"/>
  <c r="V92" s="1"/>
  <c r="S92"/>
  <c r="T92" s="1"/>
  <c r="Q92"/>
  <c r="R92" s="1"/>
  <c r="P92"/>
  <c r="O92"/>
  <c r="M92"/>
  <c r="N92" s="1"/>
  <c r="L92"/>
  <c r="AI91"/>
  <c r="AG91"/>
  <c r="AH91" s="1"/>
  <c r="AE91"/>
  <c r="AF91" s="1"/>
  <c r="AC91"/>
  <c r="AD91" s="1"/>
  <c r="AA91"/>
  <c r="AB91" s="1"/>
  <c r="Y91"/>
  <c r="Z91" s="1"/>
  <c r="W91"/>
  <c r="X91" s="1"/>
  <c r="U91"/>
  <c r="V91" s="1"/>
  <c r="S91"/>
  <c r="T91" s="1"/>
  <c r="Q91"/>
  <c r="R91" s="1"/>
  <c r="P91"/>
  <c r="O91"/>
  <c r="M91"/>
  <c r="N91" s="1"/>
  <c r="L91"/>
  <c r="AI90"/>
  <c r="AG90"/>
  <c r="AH90" s="1"/>
  <c r="AE90"/>
  <c r="AF90" s="1"/>
  <c r="AC90"/>
  <c r="AD90" s="1"/>
  <c r="AA90"/>
  <c r="AB90" s="1"/>
  <c r="Y90"/>
  <c r="Z90" s="1"/>
  <c r="W90"/>
  <c r="X90" s="1"/>
  <c r="U90"/>
  <c r="V90" s="1"/>
  <c r="S90"/>
  <c r="T90" s="1"/>
  <c r="Q90"/>
  <c r="R90" s="1"/>
  <c r="P90"/>
  <c r="O90"/>
  <c r="M90"/>
  <c r="N90" s="1"/>
  <c r="L90"/>
  <c r="AI89"/>
  <c r="AG89"/>
  <c r="AH89" s="1"/>
  <c r="AE89"/>
  <c r="AF89" s="1"/>
  <c r="AC89"/>
  <c r="AD89" s="1"/>
  <c r="AA89"/>
  <c r="AB89" s="1"/>
  <c r="Y89"/>
  <c r="Z89" s="1"/>
  <c r="W89"/>
  <c r="X89" s="1"/>
  <c r="U89"/>
  <c r="V89" s="1"/>
  <c r="S89"/>
  <c r="T89" s="1"/>
  <c r="Q89"/>
  <c r="R89" s="1"/>
  <c r="P89"/>
  <c r="O89"/>
  <c r="M89"/>
  <c r="N89" s="1"/>
  <c r="L89"/>
  <c r="AI88"/>
  <c r="AG88"/>
  <c r="AH88" s="1"/>
  <c r="AE88"/>
  <c r="AF88" s="1"/>
  <c r="AC88"/>
  <c r="AD88" s="1"/>
  <c r="AA88"/>
  <c r="AB88" s="1"/>
  <c r="Y88"/>
  <c r="Z88" s="1"/>
  <c r="W88"/>
  <c r="X88" s="1"/>
  <c r="U88"/>
  <c r="V88" s="1"/>
  <c r="S88"/>
  <c r="T88" s="1"/>
  <c r="Q88"/>
  <c r="R88" s="1"/>
  <c r="P88"/>
  <c r="O88"/>
  <c r="M88"/>
  <c r="N88" s="1"/>
  <c r="L88"/>
  <c r="AI87"/>
  <c r="AG87"/>
  <c r="AH87" s="1"/>
  <c r="AE87"/>
  <c r="AF87" s="1"/>
  <c r="AC87"/>
  <c r="AD87" s="1"/>
  <c r="AA87"/>
  <c r="AB87" s="1"/>
  <c r="Y87"/>
  <c r="Z87" s="1"/>
  <c r="W87"/>
  <c r="X87" s="1"/>
  <c r="U87"/>
  <c r="V87" s="1"/>
  <c r="S87"/>
  <c r="T87" s="1"/>
  <c r="Q87"/>
  <c r="R87" s="1"/>
  <c r="P87"/>
  <c r="O87"/>
  <c r="M87"/>
  <c r="N87" s="1"/>
  <c r="L87"/>
  <c r="AI86"/>
  <c r="AG86"/>
  <c r="AH86" s="1"/>
  <c r="AE86"/>
  <c r="AF86" s="1"/>
  <c r="AC86"/>
  <c r="AD86" s="1"/>
  <c r="AA86"/>
  <c r="AB86" s="1"/>
  <c r="Y86"/>
  <c r="Z86" s="1"/>
  <c r="W86"/>
  <c r="X86" s="1"/>
  <c r="U86"/>
  <c r="V86" s="1"/>
  <c r="S86"/>
  <c r="T86" s="1"/>
  <c r="Q86"/>
  <c r="R86" s="1"/>
  <c r="P86"/>
  <c r="O86"/>
  <c r="M86"/>
  <c r="N86" s="1"/>
  <c r="L86"/>
  <c r="AI85"/>
  <c r="AG85"/>
  <c r="AH85" s="1"/>
  <c r="AE85"/>
  <c r="AF85" s="1"/>
  <c r="AC85"/>
  <c r="AD85" s="1"/>
  <c r="AA85"/>
  <c r="AB85" s="1"/>
  <c r="Y85"/>
  <c r="Z85" s="1"/>
  <c r="W85"/>
  <c r="X85" s="1"/>
  <c r="U85"/>
  <c r="V85" s="1"/>
  <c r="S85"/>
  <c r="T85" s="1"/>
  <c r="Q85"/>
  <c r="R85" s="1"/>
  <c r="P85"/>
  <c r="O85"/>
  <c r="M85"/>
  <c r="N85" s="1"/>
  <c r="L85"/>
  <c r="AI84"/>
  <c r="AG84"/>
  <c r="AH84" s="1"/>
  <c r="AE84"/>
  <c r="AF84" s="1"/>
  <c r="AC84"/>
  <c r="AD84" s="1"/>
  <c r="AA84"/>
  <c r="AB84" s="1"/>
  <c r="Y84"/>
  <c r="Z84" s="1"/>
  <c r="W84"/>
  <c r="X84" s="1"/>
  <c r="U84"/>
  <c r="V84" s="1"/>
  <c r="S84"/>
  <c r="T84" s="1"/>
  <c r="Q84"/>
  <c r="R84" s="1"/>
  <c r="P84"/>
  <c r="O84"/>
  <c r="M84"/>
  <c r="N84" s="1"/>
  <c r="L84"/>
  <c r="AI83"/>
  <c r="AG83"/>
  <c r="AH83" s="1"/>
  <c r="AE83"/>
  <c r="AF83" s="1"/>
  <c r="AC83"/>
  <c r="AD83" s="1"/>
  <c r="AA83"/>
  <c r="AB83" s="1"/>
  <c r="Y83"/>
  <c r="Z83" s="1"/>
  <c r="W83"/>
  <c r="X83" s="1"/>
  <c r="U83"/>
  <c r="V83" s="1"/>
  <c r="S83"/>
  <c r="T83" s="1"/>
  <c r="Q83"/>
  <c r="R83" s="1"/>
  <c r="P83"/>
  <c r="O83"/>
  <c r="M83"/>
  <c r="N83" s="1"/>
  <c r="L83"/>
  <c r="AI82"/>
  <c r="AG82"/>
  <c r="AH82" s="1"/>
  <c r="AE82"/>
  <c r="AF82" s="1"/>
  <c r="AC82"/>
  <c r="AD82" s="1"/>
  <c r="AA82"/>
  <c r="AB82" s="1"/>
  <c r="Y82"/>
  <c r="Z82" s="1"/>
  <c r="W82"/>
  <c r="X82" s="1"/>
  <c r="U82"/>
  <c r="V82" s="1"/>
  <c r="S82"/>
  <c r="T82" s="1"/>
  <c r="Q82"/>
  <c r="R82" s="1"/>
  <c r="P82"/>
  <c r="O82"/>
  <c r="M82"/>
  <c r="N82" s="1"/>
  <c r="L82"/>
  <c r="AI81"/>
  <c r="AG81"/>
  <c r="AH81" s="1"/>
  <c r="AE81"/>
  <c r="AF81" s="1"/>
  <c r="AC81"/>
  <c r="AD81" s="1"/>
  <c r="AA81"/>
  <c r="AB81" s="1"/>
  <c r="Y81"/>
  <c r="Z81" s="1"/>
  <c r="W81"/>
  <c r="X81" s="1"/>
  <c r="U81"/>
  <c r="V81" s="1"/>
  <c r="S81"/>
  <c r="T81" s="1"/>
  <c r="Q81"/>
  <c r="R81" s="1"/>
  <c r="P81"/>
  <c r="O81"/>
  <c r="M81"/>
  <c r="N81" s="1"/>
  <c r="L81"/>
  <c r="AI80"/>
  <c r="AG80"/>
  <c r="AH80" s="1"/>
  <c r="AE80"/>
  <c r="AF80" s="1"/>
  <c r="AC80"/>
  <c r="AD80" s="1"/>
  <c r="AA80"/>
  <c r="AB80" s="1"/>
  <c r="Y80"/>
  <c r="Z80" s="1"/>
  <c r="W80"/>
  <c r="X80" s="1"/>
  <c r="U80"/>
  <c r="V80" s="1"/>
  <c r="S80"/>
  <c r="T80" s="1"/>
  <c r="Q80"/>
  <c r="R80" s="1"/>
  <c r="P80"/>
  <c r="O80"/>
  <c r="M80"/>
  <c r="N80" s="1"/>
  <c r="L80"/>
  <c r="AI79"/>
  <c r="AG79"/>
  <c r="AH79" s="1"/>
  <c r="AE79"/>
  <c r="AF79" s="1"/>
  <c r="AC79"/>
  <c r="AD79" s="1"/>
  <c r="AA79"/>
  <c r="AB79" s="1"/>
  <c r="Y79"/>
  <c r="Z79" s="1"/>
  <c r="W79"/>
  <c r="X79" s="1"/>
  <c r="U79"/>
  <c r="V79" s="1"/>
  <c r="S79"/>
  <c r="T79" s="1"/>
  <c r="Q79"/>
  <c r="R79" s="1"/>
  <c r="P79"/>
  <c r="O79"/>
  <c r="M79"/>
  <c r="N79" s="1"/>
  <c r="L79"/>
  <c r="AI78"/>
  <c r="AG78"/>
  <c r="AH78" s="1"/>
  <c r="AE78"/>
  <c r="AF78" s="1"/>
  <c r="AC78"/>
  <c r="AD78" s="1"/>
  <c r="AA78"/>
  <c r="AB78" s="1"/>
  <c r="Y78"/>
  <c r="Z78" s="1"/>
  <c r="W78"/>
  <c r="X78" s="1"/>
  <c r="U78"/>
  <c r="V78" s="1"/>
  <c r="S78"/>
  <c r="T78" s="1"/>
  <c r="Q78"/>
  <c r="R78" s="1"/>
  <c r="P78"/>
  <c r="O78"/>
  <c r="M78"/>
  <c r="N78" s="1"/>
  <c r="L78"/>
  <c r="AI77"/>
  <c r="AG77"/>
  <c r="AH77" s="1"/>
  <c r="AE77"/>
  <c r="AF77" s="1"/>
  <c r="AC77"/>
  <c r="AD77" s="1"/>
  <c r="AA77"/>
  <c r="AB77" s="1"/>
  <c r="Y77"/>
  <c r="Z77" s="1"/>
  <c r="W77"/>
  <c r="X77" s="1"/>
  <c r="U77"/>
  <c r="V77" s="1"/>
  <c r="S77"/>
  <c r="T77" s="1"/>
  <c r="Q77"/>
  <c r="R77" s="1"/>
  <c r="P77"/>
  <c r="O77"/>
  <c r="M77"/>
  <c r="N77" s="1"/>
  <c r="L77"/>
  <c r="AI76"/>
  <c r="AG76"/>
  <c r="AH76" s="1"/>
  <c r="AE76"/>
  <c r="AF76" s="1"/>
  <c r="AC76"/>
  <c r="AD76" s="1"/>
  <c r="AA76"/>
  <c r="AB76" s="1"/>
  <c r="Y76"/>
  <c r="Z76" s="1"/>
  <c r="W76"/>
  <c r="X76" s="1"/>
  <c r="U76"/>
  <c r="V76" s="1"/>
  <c r="S76"/>
  <c r="T76" s="1"/>
  <c r="Q76"/>
  <c r="R76" s="1"/>
  <c r="P76"/>
  <c r="O76"/>
  <c r="M76"/>
  <c r="N76" s="1"/>
  <c r="L76"/>
  <c r="AI75"/>
  <c r="AG75"/>
  <c r="AH75" s="1"/>
  <c r="AE75"/>
  <c r="AF75" s="1"/>
  <c r="AC75"/>
  <c r="AD75" s="1"/>
  <c r="AA75"/>
  <c r="AB75" s="1"/>
  <c r="Y75"/>
  <c r="Z75" s="1"/>
  <c r="W75"/>
  <c r="X75" s="1"/>
  <c r="U75"/>
  <c r="V75" s="1"/>
  <c r="S75"/>
  <c r="T75" s="1"/>
  <c r="Q75"/>
  <c r="R75" s="1"/>
  <c r="P75"/>
  <c r="O75"/>
  <c r="M75"/>
  <c r="N75" s="1"/>
  <c r="L75"/>
  <c r="AI74"/>
  <c r="AG74"/>
  <c r="AH74" s="1"/>
  <c r="AE74"/>
  <c r="AF74" s="1"/>
  <c r="AC74"/>
  <c r="AD74" s="1"/>
  <c r="AA74"/>
  <c r="AB74" s="1"/>
  <c r="Y74"/>
  <c r="Z74" s="1"/>
  <c r="W74"/>
  <c r="X74" s="1"/>
  <c r="U74"/>
  <c r="V74" s="1"/>
  <c r="S74"/>
  <c r="T74" s="1"/>
  <c r="Q74"/>
  <c r="R74" s="1"/>
  <c r="P74"/>
  <c r="O74"/>
  <c r="M74"/>
  <c r="N74" s="1"/>
  <c r="L74"/>
  <c r="AI73"/>
  <c r="AG73"/>
  <c r="AH73" s="1"/>
  <c r="AE73"/>
  <c r="AF73" s="1"/>
  <c r="AC73"/>
  <c r="AD73" s="1"/>
  <c r="AA73"/>
  <c r="AB73" s="1"/>
  <c r="Y73"/>
  <c r="Z73" s="1"/>
  <c r="W73"/>
  <c r="X73" s="1"/>
  <c r="U73"/>
  <c r="V73" s="1"/>
  <c r="S73"/>
  <c r="T73" s="1"/>
  <c r="Q73"/>
  <c r="R73" s="1"/>
  <c r="P73"/>
  <c r="O73"/>
  <c r="M73"/>
  <c r="N73" s="1"/>
  <c r="L73"/>
  <c r="AI72"/>
  <c r="AG72"/>
  <c r="AH72" s="1"/>
  <c r="AE72"/>
  <c r="AF72" s="1"/>
  <c r="AC72"/>
  <c r="AD72" s="1"/>
  <c r="AA72"/>
  <c r="AB72" s="1"/>
  <c r="Y72"/>
  <c r="Z72" s="1"/>
  <c r="W72"/>
  <c r="X72" s="1"/>
  <c r="U72"/>
  <c r="V72" s="1"/>
  <c r="S72"/>
  <c r="T72" s="1"/>
  <c r="Q72"/>
  <c r="R72" s="1"/>
  <c r="P72"/>
  <c r="O72"/>
  <c r="M72"/>
  <c r="N72" s="1"/>
  <c r="L72"/>
  <c r="AI71"/>
  <c r="AG71"/>
  <c r="AH71" s="1"/>
  <c r="AE71"/>
  <c r="AF71" s="1"/>
  <c r="AC71"/>
  <c r="AD71" s="1"/>
  <c r="AA71"/>
  <c r="AB71" s="1"/>
  <c r="Y71"/>
  <c r="Z71" s="1"/>
  <c r="W71"/>
  <c r="X71" s="1"/>
  <c r="U71"/>
  <c r="V71" s="1"/>
  <c r="S71"/>
  <c r="T71" s="1"/>
  <c r="Q71"/>
  <c r="R71" s="1"/>
  <c r="P71"/>
  <c r="O71"/>
  <c r="M71"/>
  <c r="N71" s="1"/>
  <c r="L71"/>
  <c r="AI70"/>
  <c r="AG70"/>
  <c r="AH70" s="1"/>
  <c r="AE70"/>
  <c r="AF70" s="1"/>
  <c r="AC70"/>
  <c r="AD70" s="1"/>
  <c r="AA70"/>
  <c r="AB70" s="1"/>
  <c r="Y70"/>
  <c r="Z70" s="1"/>
  <c r="W70"/>
  <c r="X70" s="1"/>
  <c r="U70"/>
  <c r="V70" s="1"/>
  <c r="S70"/>
  <c r="T70" s="1"/>
  <c r="Q70"/>
  <c r="R70" s="1"/>
  <c r="P70"/>
  <c r="O70"/>
  <c r="M70"/>
  <c r="N70" s="1"/>
  <c r="L70"/>
  <c r="AI69"/>
  <c r="AG69"/>
  <c r="AH69" s="1"/>
  <c r="AE69"/>
  <c r="AF69" s="1"/>
  <c r="AC69"/>
  <c r="AD69" s="1"/>
  <c r="AA69"/>
  <c r="AB69" s="1"/>
  <c r="Y69"/>
  <c r="Z69" s="1"/>
  <c r="W69"/>
  <c r="X69" s="1"/>
  <c r="U69"/>
  <c r="V69" s="1"/>
  <c r="S69"/>
  <c r="T69" s="1"/>
  <c r="Q69"/>
  <c r="R69" s="1"/>
  <c r="P69"/>
  <c r="O69"/>
  <c r="M69"/>
  <c r="N69" s="1"/>
  <c r="L69"/>
  <c r="AI68"/>
  <c r="AG68"/>
  <c r="AH68" s="1"/>
  <c r="AE68"/>
  <c r="AF68" s="1"/>
  <c r="AC68"/>
  <c r="AD68" s="1"/>
  <c r="AA68"/>
  <c r="AB68" s="1"/>
  <c r="Y68"/>
  <c r="Z68" s="1"/>
  <c r="W68"/>
  <c r="X68" s="1"/>
  <c r="U68"/>
  <c r="V68" s="1"/>
  <c r="S68"/>
  <c r="T68" s="1"/>
  <c r="Q68"/>
  <c r="R68" s="1"/>
  <c r="P68"/>
  <c r="O68"/>
  <c r="M68"/>
  <c r="N68" s="1"/>
  <c r="L68"/>
  <c r="AI67"/>
  <c r="AG67"/>
  <c r="AH67" s="1"/>
  <c r="AE67"/>
  <c r="AF67" s="1"/>
  <c r="AC67"/>
  <c r="AD67" s="1"/>
  <c r="AA67"/>
  <c r="AB67" s="1"/>
  <c r="Y67"/>
  <c r="Z67" s="1"/>
  <c r="W67"/>
  <c r="X67" s="1"/>
  <c r="U67"/>
  <c r="V67" s="1"/>
  <c r="S67"/>
  <c r="T67" s="1"/>
  <c r="Q67"/>
  <c r="R67" s="1"/>
  <c r="P67"/>
  <c r="O67"/>
  <c r="M67"/>
  <c r="N67" s="1"/>
  <c r="L67"/>
  <c r="AI66"/>
  <c r="AG66"/>
  <c r="AH66" s="1"/>
  <c r="AE66"/>
  <c r="AF66" s="1"/>
  <c r="AC66"/>
  <c r="AD66" s="1"/>
  <c r="AA66"/>
  <c r="AB66" s="1"/>
  <c r="Y66"/>
  <c r="Z66" s="1"/>
  <c r="W66"/>
  <c r="X66" s="1"/>
  <c r="U66"/>
  <c r="V66" s="1"/>
  <c r="S66"/>
  <c r="T66" s="1"/>
  <c r="Q66"/>
  <c r="R66" s="1"/>
  <c r="P66"/>
  <c r="O66"/>
  <c r="M66"/>
  <c r="N66" s="1"/>
  <c r="L66"/>
  <c r="AI65"/>
  <c r="AG65"/>
  <c r="AH65" s="1"/>
  <c r="AE65"/>
  <c r="AF65" s="1"/>
  <c r="AC65"/>
  <c r="AD65" s="1"/>
  <c r="AA65"/>
  <c r="AB65" s="1"/>
  <c r="Y65"/>
  <c r="Z65" s="1"/>
  <c r="W65"/>
  <c r="X65" s="1"/>
  <c r="U65"/>
  <c r="V65" s="1"/>
  <c r="S65"/>
  <c r="T65" s="1"/>
  <c r="Q65"/>
  <c r="R65" s="1"/>
  <c r="P65"/>
  <c r="O65"/>
  <c r="M65"/>
  <c r="N65" s="1"/>
  <c r="L65"/>
  <c r="AI64"/>
  <c r="AG64"/>
  <c r="AH64" s="1"/>
  <c r="AE64"/>
  <c r="AF64" s="1"/>
  <c r="AC64"/>
  <c r="AD64" s="1"/>
  <c r="AA64"/>
  <c r="AB64" s="1"/>
  <c r="Y64"/>
  <c r="Z64" s="1"/>
  <c r="W64"/>
  <c r="X64" s="1"/>
  <c r="U64"/>
  <c r="V64" s="1"/>
  <c r="S64"/>
  <c r="T64" s="1"/>
  <c r="Q64"/>
  <c r="R64" s="1"/>
  <c r="P64"/>
  <c r="O64"/>
  <c r="M64"/>
  <c r="N64" s="1"/>
  <c r="L64"/>
  <c r="AI63"/>
  <c r="AG63"/>
  <c r="AH63" s="1"/>
  <c r="AE63"/>
  <c r="AF63" s="1"/>
  <c r="AC63"/>
  <c r="AD63" s="1"/>
  <c r="AA63"/>
  <c r="AB63" s="1"/>
  <c r="Y63"/>
  <c r="Z63" s="1"/>
  <c r="W63"/>
  <c r="X63" s="1"/>
  <c r="U63"/>
  <c r="V63" s="1"/>
  <c r="S63"/>
  <c r="T63" s="1"/>
  <c r="Q63"/>
  <c r="R63" s="1"/>
  <c r="P63"/>
  <c r="O63"/>
  <c r="M63"/>
  <c r="N63" s="1"/>
  <c r="L63"/>
  <c r="AI62"/>
  <c r="AG62"/>
  <c r="AH62" s="1"/>
  <c r="AE62"/>
  <c r="AF62" s="1"/>
  <c r="AC62"/>
  <c r="AD62" s="1"/>
  <c r="AA62"/>
  <c r="AB62" s="1"/>
  <c r="Y62"/>
  <c r="Z62" s="1"/>
  <c r="W62"/>
  <c r="X62" s="1"/>
  <c r="U62"/>
  <c r="V62" s="1"/>
  <c r="S62"/>
  <c r="T62" s="1"/>
  <c r="Q62"/>
  <c r="R62" s="1"/>
  <c r="P62"/>
  <c r="O62"/>
  <c r="M62"/>
  <c r="N62" s="1"/>
  <c r="L62"/>
  <c r="AI61"/>
  <c r="AG61"/>
  <c r="AH61" s="1"/>
  <c r="AE61"/>
  <c r="AF61" s="1"/>
  <c r="AC61"/>
  <c r="AD61" s="1"/>
  <c r="AA61"/>
  <c r="AB61" s="1"/>
  <c r="Y61"/>
  <c r="Z61" s="1"/>
  <c r="W61"/>
  <c r="X61" s="1"/>
  <c r="U61"/>
  <c r="V61" s="1"/>
  <c r="S61"/>
  <c r="T61" s="1"/>
  <c r="Q61"/>
  <c r="R61" s="1"/>
  <c r="P61"/>
  <c r="O61"/>
  <c r="M61"/>
  <c r="N61" s="1"/>
  <c r="L61"/>
  <c r="AI60"/>
  <c r="AG60"/>
  <c r="AH60" s="1"/>
  <c r="AE60"/>
  <c r="AF60" s="1"/>
  <c r="AC60"/>
  <c r="AD60" s="1"/>
  <c r="AA60"/>
  <c r="AB60" s="1"/>
  <c r="Y60"/>
  <c r="Z60" s="1"/>
  <c r="W60"/>
  <c r="X60" s="1"/>
  <c r="U60"/>
  <c r="V60" s="1"/>
  <c r="S60"/>
  <c r="T60" s="1"/>
  <c r="Q60"/>
  <c r="R60" s="1"/>
  <c r="P60"/>
  <c r="O60"/>
  <c r="M60"/>
  <c r="N60" s="1"/>
  <c r="L60"/>
  <c r="AI59"/>
  <c r="AG59"/>
  <c r="AH59" s="1"/>
  <c r="AE59"/>
  <c r="AF59" s="1"/>
  <c r="AC59"/>
  <c r="AD59" s="1"/>
  <c r="AA59"/>
  <c r="AB59" s="1"/>
  <c r="Y59"/>
  <c r="Z59" s="1"/>
  <c r="W59"/>
  <c r="X59" s="1"/>
  <c r="U59"/>
  <c r="V59" s="1"/>
  <c r="S59"/>
  <c r="T59" s="1"/>
  <c r="Q59"/>
  <c r="R59" s="1"/>
  <c r="P59"/>
  <c r="O59"/>
  <c r="M59"/>
  <c r="N59" s="1"/>
  <c r="L59"/>
  <c r="AI58"/>
  <c r="AG58"/>
  <c r="AH58" s="1"/>
  <c r="AE58"/>
  <c r="AF58" s="1"/>
  <c r="AC58"/>
  <c r="AD58" s="1"/>
  <c r="AA58"/>
  <c r="AB58" s="1"/>
  <c r="Y58"/>
  <c r="Z58" s="1"/>
  <c r="W58"/>
  <c r="X58" s="1"/>
  <c r="U58"/>
  <c r="V58" s="1"/>
  <c r="S58"/>
  <c r="T58" s="1"/>
  <c r="Q58"/>
  <c r="R58" s="1"/>
  <c r="P58"/>
  <c r="O58"/>
  <c r="M58"/>
  <c r="N58" s="1"/>
  <c r="L58"/>
  <c r="AI57"/>
  <c r="AG57"/>
  <c r="AH57" s="1"/>
  <c r="AE57"/>
  <c r="AF57" s="1"/>
  <c r="AC57"/>
  <c r="AD57" s="1"/>
  <c r="AA57"/>
  <c r="AB57" s="1"/>
  <c r="Y57"/>
  <c r="Z57" s="1"/>
  <c r="W57"/>
  <c r="X57" s="1"/>
  <c r="U57"/>
  <c r="V57" s="1"/>
  <c r="S57"/>
  <c r="T57" s="1"/>
  <c r="Q57"/>
  <c r="R57" s="1"/>
  <c r="P57"/>
  <c r="O57"/>
  <c r="M57"/>
  <c r="N57" s="1"/>
  <c r="L57"/>
  <c r="AI56"/>
  <c r="AG56"/>
  <c r="AH56" s="1"/>
  <c r="AE56"/>
  <c r="AF56" s="1"/>
  <c r="AC56"/>
  <c r="AD56" s="1"/>
  <c r="AA56"/>
  <c r="AB56" s="1"/>
  <c r="Y56"/>
  <c r="Z56" s="1"/>
  <c r="W56"/>
  <c r="X56" s="1"/>
  <c r="U56"/>
  <c r="V56" s="1"/>
  <c r="S56"/>
  <c r="T56" s="1"/>
  <c r="Q56"/>
  <c r="R56" s="1"/>
  <c r="P56"/>
  <c r="O56"/>
  <c r="M56"/>
  <c r="N56" s="1"/>
  <c r="L56"/>
  <c r="AI55"/>
  <c r="AG55"/>
  <c r="AH55" s="1"/>
  <c r="AE55"/>
  <c r="AF55" s="1"/>
  <c r="AC55"/>
  <c r="AD55" s="1"/>
  <c r="AA55"/>
  <c r="AB55" s="1"/>
  <c r="Y55"/>
  <c r="Z55" s="1"/>
  <c r="W55"/>
  <c r="X55" s="1"/>
  <c r="U55"/>
  <c r="V55" s="1"/>
  <c r="S55"/>
  <c r="T55" s="1"/>
  <c r="Q55"/>
  <c r="R55" s="1"/>
  <c r="P55"/>
  <c r="O55"/>
  <c r="M55"/>
  <c r="N55" s="1"/>
  <c r="L55"/>
  <c r="AI54"/>
  <c r="AG54"/>
  <c r="AH54" s="1"/>
  <c r="AE54"/>
  <c r="AF54" s="1"/>
  <c r="AC54"/>
  <c r="AD54" s="1"/>
  <c r="AA54"/>
  <c r="AB54" s="1"/>
  <c r="Y54"/>
  <c r="Z54" s="1"/>
  <c r="W54"/>
  <c r="X54" s="1"/>
  <c r="U54"/>
  <c r="V54" s="1"/>
  <c r="S54"/>
  <c r="T54" s="1"/>
  <c r="Q54"/>
  <c r="R54" s="1"/>
  <c r="P54"/>
  <c r="O54"/>
  <c r="M54"/>
  <c r="N54" s="1"/>
  <c r="L54"/>
  <c r="AI53"/>
  <c r="AG53"/>
  <c r="AH53" s="1"/>
  <c r="AE53"/>
  <c r="AF53" s="1"/>
  <c r="AC53"/>
  <c r="AD53" s="1"/>
  <c r="AA53"/>
  <c r="AB53" s="1"/>
  <c r="Y53"/>
  <c r="Z53" s="1"/>
  <c r="W53"/>
  <c r="X53" s="1"/>
  <c r="U53"/>
  <c r="V53" s="1"/>
  <c r="S53"/>
  <c r="T53" s="1"/>
  <c r="Q53"/>
  <c r="R53" s="1"/>
  <c r="P53"/>
  <c r="O53"/>
  <c r="M53"/>
  <c r="N53" s="1"/>
  <c r="L53"/>
  <c r="AI52"/>
  <c r="AG52"/>
  <c r="AH52" s="1"/>
  <c r="AE52"/>
  <c r="AF52" s="1"/>
  <c r="AC52"/>
  <c r="AD52" s="1"/>
  <c r="AA52"/>
  <c r="AB52" s="1"/>
  <c r="Y52"/>
  <c r="Z52" s="1"/>
  <c r="W52"/>
  <c r="X52" s="1"/>
  <c r="U52"/>
  <c r="V52" s="1"/>
  <c r="S52"/>
  <c r="T52" s="1"/>
  <c r="Q52"/>
  <c r="R52" s="1"/>
  <c r="P52"/>
  <c r="O52"/>
  <c r="M52"/>
  <c r="N52" s="1"/>
  <c r="L52"/>
  <c r="AI51"/>
  <c r="AG51"/>
  <c r="AH51" s="1"/>
  <c r="AE51"/>
  <c r="AF51" s="1"/>
  <c r="AC51"/>
  <c r="AD51" s="1"/>
  <c r="AA51"/>
  <c r="AB51" s="1"/>
  <c r="Y51"/>
  <c r="Z51" s="1"/>
  <c r="W51"/>
  <c r="X51" s="1"/>
  <c r="U51"/>
  <c r="V51" s="1"/>
  <c r="S51"/>
  <c r="T51" s="1"/>
  <c r="Q51"/>
  <c r="R51" s="1"/>
  <c r="P51"/>
  <c r="O51"/>
  <c r="M51"/>
  <c r="N51" s="1"/>
  <c r="L51"/>
  <c r="AI50"/>
  <c r="AG50"/>
  <c r="AH50" s="1"/>
  <c r="AE50"/>
  <c r="AF50" s="1"/>
  <c r="AC50"/>
  <c r="AD50" s="1"/>
  <c r="AA50"/>
  <c r="AB50" s="1"/>
  <c r="Y50"/>
  <c r="Z50" s="1"/>
  <c r="W50"/>
  <c r="X50" s="1"/>
  <c r="U50"/>
  <c r="V50" s="1"/>
  <c r="S50"/>
  <c r="T50" s="1"/>
  <c r="Q50"/>
  <c r="R50" s="1"/>
  <c r="P50"/>
  <c r="O50"/>
  <c r="M50"/>
  <c r="N50" s="1"/>
  <c r="L50"/>
  <c r="AI49"/>
  <c r="AG49"/>
  <c r="AH49" s="1"/>
  <c r="AE49"/>
  <c r="AF49" s="1"/>
  <c r="AC49"/>
  <c r="AD49" s="1"/>
  <c r="AA49"/>
  <c r="AB49" s="1"/>
  <c r="Y49"/>
  <c r="Z49" s="1"/>
  <c r="W49"/>
  <c r="X49" s="1"/>
  <c r="U49"/>
  <c r="V49" s="1"/>
  <c r="S49"/>
  <c r="T49" s="1"/>
  <c r="Q49"/>
  <c r="R49" s="1"/>
  <c r="P49"/>
  <c r="O49"/>
  <c r="M49"/>
  <c r="N49" s="1"/>
  <c r="L49"/>
  <c r="AI48"/>
  <c r="AG48"/>
  <c r="AH48" s="1"/>
  <c r="AE48"/>
  <c r="AF48" s="1"/>
  <c r="AC48"/>
  <c r="AD48" s="1"/>
  <c r="AA48"/>
  <c r="AB48" s="1"/>
  <c r="Y48"/>
  <c r="Z48" s="1"/>
  <c r="W48"/>
  <c r="X48" s="1"/>
  <c r="U48"/>
  <c r="V48" s="1"/>
  <c r="S48"/>
  <c r="T48" s="1"/>
  <c r="Q48"/>
  <c r="R48" s="1"/>
  <c r="P48"/>
  <c r="O48"/>
  <c r="M48"/>
  <c r="N48" s="1"/>
  <c r="L48"/>
  <c r="AI47"/>
  <c r="AG47"/>
  <c r="AH47" s="1"/>
  <c r="AE47"/>
  <c r="AF47" s="1"/>
  <c r="AC47"/>
  <c r="AD47" s="1"/>
  <c r="AA47"/>
  <c r="AB47" s="1"/>
  <c r="Y47"/>
  <c r="Z47" s="1"/>
  <c r="W47"/>
  <c r="X47" s="1"/>
  <c r="U47"/>
  <c r="V47" s="1"/>
  <c r="S47"/>
  <c r="T47" s="1"/>
  <c r="Q47"/>
  <c r="R47" s="1"/>
  <c r="P47"/>
  <c r="O47"/>
  <c r="M47"/>
  <c r="N47" s="1"/>
  <c r="L47"/>
  <c r="AI46"/>
  <c r="AG46"/>
  <c r="AH46" s="1"/>
  <c r="AE46"/>
  <c r="AF46" s="1"/>
  <c r="AC46"/>
  <c r="AD46" s="1"/>
  <c r="AA46"/>
  <c r="AB46" s="1"/>
  <c r="Y46"/>
  <c r="Z46" s="1"/>
  <c r="W46"/>
  <c r="X46" s="1"/>
  <c r="U46"/>
  <c r="V46" s="1"/>
  <c r="S46"/>
  <c r="T46" s="1"/>
  <c r="Q46"/>
  <c r="R46" s="1"/>
  <c r="P46"/>
  <c r="O46"/>
  <c r="M46"/>
  <c r="N46" s="1"/>
  <c r="L46"/>
  <c r="AI45"/>
  <c r="AG45"/>
  <c r="AH45" s="1"/>
  <c r="AE45"/>
  <c r="AF45" s="1"/>
  <c r="AC45"/>
  <c r="AD45" s="1"/>
  <c r="AA45"/>
  <c r="AB45" s="1"/>
  <c r="Y45"/>
  <c r="Z45" s="1"/>
  <c r="W45"/>
  <c r="X45" s="1"/>
  <c r="U45"/>
  <c r="V45" s="1"/>
  <c r="S45"/>
  <c r="T45" s="1"/>
  <c r="Q45"/>
  <c r="R45" s="1"/>
  <c r="P45"/>
  <c r="O45"/>
  <c r="M45"/>
  <c r="N45" s="1"/>
  <c r="L45"/>
  <c r="AI44"/>
  <c r="AG44"/>
  <c r="AH44" s="1"/>
  <c r="AE44"/>
  <c r="AF44" s="1"/>
  <c r="AC44"/>
  <c r="AD44" s="1"/>
  <c r="AA44"/>
  <c r="AB44" s="1"/>
  <c r="Y44"/>
  <c r="Z44" s="1"/>
  <c r="W44"/>
  <c r="X44" s="1"/>
  <c r="U44"/>
  <c r="V44" s="1"/>
  <c r="S44"/>
  <c r="T44" s="1"/>
  <c r="Q44"/>
  <c r="R44" s="1"/>
  <c r="P44"/>
  <c r="O44"/>
  <c r="M44"/>
  <c r="N44" s="1"/>
  <c r="L44"/>
  <c r="AI43"/>
  <c r="AG43"/>
  <c r="AH43" s="1"/>
  <c r="AE43"/>
  <c r="AF43" s="1"/>
  <c r="AC43"/>
  <c r="AD43" s="1"/>
  <c r="AA43"/>
  <c r="AB43" s="1"/>
  <c r="Y43"/>
  <c r="Z43" s="1"/>
  <c r="W43"/>
  <c r="X43" s="1"/>
  <c r="U43"/>
  <c r="V43" s="1"/>
  <c r="S43"/>
  <c r="T43" s="1"/>
  <c r="Q43"/>
  <c r="R43" s="1"/>
  <c r="P43"/>
  <c r="O43"/>
  <c r="M43"/>
  <c r="N43" s="1"/>
  <c r="L43"/>
  <c r="AI42"/>
  <c r="AG42"/>
  <c r="AH42" s="1"/>
  <c r="AE42"/>
  <c r="AF42" s="1"/>
  <c r="AC42"/>
  <c r="AD42" s="1"/>
  <c r="AA42"/>
  <c r="AB42" s="1"/>
  <c r="Y42"/>
  <c r="Z42" s="1"/>
  <c r="W42"/>
  <c r="X42" s="1"/>
  <c r="U42"/>
  <c r="V42" s="1"/>
  <c r="S42"/>
  <c r="T42" s="1"/>
  <c r="Q42"/>
  <c r="R42" s="1"/>
  <c r="P42"/>
  <c r="O42"/>
  <c r="M42"/>
  <c r="N42" s="1"/>
  <c r="L42"/>
  <c r="AI41"/>
  <c r="AG41"/>
  <c r="AH41" s="1"/>
  <c r="AE41"/>
  <c r="AF41" s="1"/>
  <c r="AC41"/>
  <c r="AD41" s="1"/>
  <c r="AA41"/>
  <c r="AB41" s="1"/>
  <c r="Y41"/>
  <c r="Z41" s="1"/>
  <c r="W41"/>
  <c r="X41" s="1"/>
  <c r="U41"/>
  <c r="V41" s="1"/>
  <c r="S41"/>
  <c r="T41" s="1"/>
  <c r="Q41"/>
  <c r="R41" s="1"/>
  <c r="P41"/>
  <c r="O41"/>
  <c r="M41"/>
  <c r="N41" s="1"/>
  <c r="L41"/>
  <c r="AI40"/>
  <c r="AG40"/>
  <c r="AH40" s="1"/>
  <c r="AE40"/>
  <c r="AF40" s="1"/>
  <c r="AC40"/>
  <c r="AD40" s="1"/>
  <c r="AA40"/>
  <c r="AB40" s="1"/>
  <c r="Y40"/>
  <c r="Z40" s="1"/>
  <c r="W40"/>
  <c r="X40" s="1"/>
  <c r="U40"/>
  <c r="V40" s="1"/>
  <c r="S40"/>
  <c r="T40" s="1"/>
  <c r="Q40"/>
  <c r="R40" s="1"/>
  <c r="P40"/>
  <c r="O40"/>
  <c r="M40"/>
  <c r="N40" s="1"/>
  <c r="L40"/>
  <c r="AI39"/>
  <c r="AG39"/>
  <c r="AH39" s="1"/>
  <c r="AE39"/>
  <c r="AF39" s="1"/>
  <c r="AC39"/>
  <c r="AD39" s="1"/>
  <c r="AA39"/>
  <c r="AB39" s="1"/>
  <c r="Y39"/>
  <c r="Z39" s="1"/>
  <c r="W39"/>
  <c r="X39" s="1"/>
  <c r="U39"/>
  <c r="V39" s="1"/>
  <c r="S39"/>
  <c r="T39" s="1"/>
  <c r="Q39"/>
  <c r="R39" s="1"/>
  <c r="P39"/>
  <c r="O39"/>
  <c r="M39"/>
  <c r="N39" s="1"/>
  <c r="L39"/>
  <c r="AI38"/>
  <c r="AG38"/>
  <c r="AH38" s="1"/>
  <c r="AE38"/>
  <c r="AF38" s="1"/>
  <c r="AC38"/>
  <c r="AD38" s="1"/>
  <c r="AA38"/>
  <c r="AB38" s="1"/>
  <c r="Y38"/>
  <c r="Z38" s="1"/>
  <c r="W38"/>
  <c r="X38" s="1"/>
  <c r="U38"/>
  <c r="V38" s="1"/>
  <c r="S38"/>
  <c r="T38" s="1"/>
  <c r="Q38"/>
  <c r="R38" s="1"/>
  <c r="P38"/>
  <c r="O38"/>
  <c r="M38"/>
  <c r="N38" s="1"/>
  <c r="L38"/>
  <c r="AI37"/>
  <c r="AG37"/>
  <c r="AH37" s="1"/>
  <c r="AE37"/>
  <c r="AF37" s="1"/>
  <c r="AC37"/>
  <c r="AD37" s="1"/>
  <c r="AA37"/>
  <c r="AB37" s="1"/>
  <c r="Y37"/>
  <c r="Z37" s="1"/>
  <c r="W37"/>
  <c r="X37" s="1"/>
  <c r="U37"/>
  <c r="V37" s="1"/>
  <c r="S37"/>
  <c r="T37" s="1"/>
  <c r="Q37"/>
  <c r="R37" s="1"/>
  <c r="P37"/>
  <c r="O37"/>
  <c r="M37"/>
  <c r="N37" s="1"/>
  <c r="L37"/>
  <c r="AI36"/>
  <c r="AG36"/>
  <c r="AH36" s="1"/>
  <c r="AE36"/>
  <c r="AF36" s="1"/>
  <c r="AC36"/>
  <c r="AD36" s="1"/>
  <c r="AA36"/>
  <c r="AB36" s="1"/>
  <c r="Y36"/>
  <c r="Z36" s="1"/>
  <c r="W36"/>
  <c r="X36" s="1"/>
  <c r="U36"/>
  <c r="V36" s="1"/>
  <c r="S36"/>
  <c r="T36" s="1"/>
  <c r="Q36"/>
  <c r="R36" s="1"/>
  <c r="P36"/>
  <c r="O36"/>
  <c r="M36"/>
  <c r="N36" s="1"/>
  <c r="L36"/>
  <c r="AI35"/>
  <c r="AG35"/>
  <c r="AH35" s="1"/>
  <c r="AE35"/>
  <c r="AF35" s="1"/>
  <c r="AC35"/>
  <c r="AD35" s="1"/>
  <c r="AA35"/>
  <c r="AB35" s="1"/>
  <c r="Y35"/>
  <c r="Z35" s="1"/>
  <c r="W35"/>
  <c r="X35" s="1"/>
  <c r="U35"/>
  <c r="V35" s="1"/>
  <c r="S35"/>
  <c r="T35" s="1"/>
  <c r="Q35"/>
  <c r="R35" s="1"/>
  <c r="P35"/>
  <c r="O35"/>
  <c r="M35"/>
  <c r="N35" s="1"/>
  <c r="L35"/>
  <c r="AI34"/>
  <c r="AG34"/>
  <c r="AH34" s="1"/>
  <c r="AE34"/>
  <c r="AF34" s="1"/>
  <c r="AC34"/>
  <c r="AD34" s="1"/>
  <c r="AA34"/>
  <c r="AB34" s="1"/>
  <c r="Y34"/>
  <c r="Z34" s="1"/>
  <c r="W34"/>
  <c r="X34" s="1"/>
  <c r="U34"/>
  <c r="V34" s="1"/>
  <c r="S34"/>
  <c r="T34" s="1"/>
  <c r="Q34"/>
  <c r="R34" s="1"/>
  <c r="P34"/>
  <c r="O34"/>
  <c r="M34"/>
  <c r="N34" s="1"/>
  <c r="L34"/>
  <c r="AI33"/>
  <c r="AG33"/>
  <c r="AH33" s="1"/>
  <c r="AE33"/>
  <c r="AF33" s="1"/>
  <c r="AC33"/>
  <c r="AD33" s="1"/>
  <c r="AA33"/>
  <c r="AB33" s="1"/>
  <c r="Y33"/>
  <c r="Z33" s="1"/>
  <c r="W33"/>
  <c r="X33" s="1"/>
  <c r="U33"/>
  <c r="V33" s="1"/>
  <c r="S33"/>
  <c r="T33" s="1"/>
  <c r="Q33"/>
  <c r="R33" s="1"/>
  <c r="P33"/>
  <c r="O33"/>
  <c r="M33"/>
  <c r="N33" s="1"/>
  <c r="L33"/>
  <c r="AI32"/>
  <c r="AG32"/>
  <c r="AH32" s="1"/>
  <c r="AE32"/>
  <c r="AF32" s="1"/>
  <c r="AC32"/>
  <c r="AD32" s="1"/>
  <c r="AA32"/>
  <c r="AB32" s="1"/>
  <c r="Y32"/>
  <c r="Z32" s="1"/>
  <c r="W32"/>
  <c r="X32" s="1"/>
  <c r="U32"/>
  <c r="V32" s="1"/>
  <c r="S32"/>
  <c r="T32" s="1"/>
  <c r="Q32"/>
  <c r="R32" s="1"/>
  <c r="P32"/>
  <c r="O32"/>
  <c r="M32"/>
  <c r="N32" s="1"/>
  <c r="L32"/>
  <c r="AI31"/>
  <c r="AG31"/>
  <c r="AH31" s="1"/>
  <c r="AE31"/>
  <c r="AF31" s="1"/>
  <c r="AC31"/>
  <c r="AD31" s="1"/>
  <c r="AA31"/>
  <c r="AB31" s="1"/>
  <c r="Y31"/>
  <c r="Z31" s="1"/>
  <c r="W31"/>
  <c r="X31" s="1"/>
  <c r="U31"/>
  <c r="V31" s="1"/>
  <c r="S31"/>
  <c r="T31" s="1"/>
  <c r="Q31"/>
  <c r="R31" s="1"/>
  <c r="P31"/>
  <c r="O31"/>
  <c r="M31"/>
  <c r="N31" s="1"/>
  <c r="L31"/>
  <c r="AI30"/>
  <c r="AG30"/>
  <c r="AH30" s="1"/>
  <c r="AE30"/>
  <c r="AF30" s="1"/>
  <c r="AC30"/>
  <c r="AD30" s="1"/>
  <c r="AA30"/>
  <c r="AB30" s="1"/>
  <c r="Y30"/>
  <c r="Z30" s="1"/>
  <c r="W30"/>
  <c r="X30" s="1"/>
  <c r="U30"/>
  <c r="V30" s="1"/>
  <c r="S30"/>
  <c r="T30" s="1"/>
  <c r="Q30"/>
  <c r="R30" s="1"/>
  <c r="P30"/>
  <c r="O30"/>
  <c r="M30"/>
  <c r="N30" s="1"/>
  <c r="L30"/>
  <c r="AI29"/>
  <c r="AG29"/>
  <c r="AH29" s="1"/>
  <c r="AE29"/>
  <c r="AF29" s="1"/>
  <c r="AC29"/>
  <c r="AD29" s="1"/>
  <c r="AA29"/>
  <c r="AB29" s="1"/>
  <c r="Y29"/>
  <c r="Z29" s="1"/>
  <c r="W29"/>
  <c r="X29" s="1"/>
  <c r="U29"/>
  <c r="V29" s="1"/>
  <c r="S29"/>
  <c r="T29" s="1"/>
  <c r="Q29"/>
  <c r="R29" s="1"/>
  <c r="P29"/>
  <c r="O29"/>
  <c r="M29"/>
  <c r="N29" s="1"/>
  <c r="L29"/>
  <c r="AI28"/>
  <c r="AG28"/>
  <c r="AH28" s="1"/>
  <c r="AE28"/>
  <c r="AF28" s="1"/>
  <c r="AC28"/>
  <c r="AD28" s="1"/>
  <c r="AA28"/>
  <c r="AB28" s="1"/>
  <c r="Y28"/>
  <c r="Z28" s="1"/>
  <c r="W28"/>
  <c r="X28" s="1"/>
  <c r="U28"/>
  <c r="V28" s="1"/>
  <c r="S28"/>
  <c r="T28" s="1"/>
  <c r="Q28"/>
  <c r="R28" s="1"/>
  <c r="P28"/>
  <c r="O28"/>
  <c r="M28"/>
  <c r="N28" s="1"/>
  <c r="L28"/>
  <c r="AI27"/>
  <c r="AG27"/>
  <c r="AH27" s="1"/>
  <c r="AE27"/>
  <c r="AF27" s="1"/>
  <c r="AC27"/>
  <c r="AD27" s="1"/>
  <c r="AA27"/>
  <c r="AB27" s="1"/>
  <c r="Y27"/>
  <c r="Z27" s="1"/>
  <c r="W27"/>
  <c r="X27" s="1"/>
  <c r="U27"/>
  <c r="V27" s="1"/>
  <c r="S27"/>
  <c r="T27" s="1"/>
  <c r="Q27"/>
  <c r="R27" s="1"/>
  <c r="P27"/>
  <c r="O27"/>
  <c r="M27"/>
  <c r="N27" s="1"/>
  <c r="L27"/>
  <c r="AI26"/>
  <c r="AG26"/>
  <c r="AH26" s="1"/>
  <c r="AE26"/>
  <c r="AF26" s="1"/>
  <c r="AC26"/>
  <c r="AD26" s="1"/>
  <c r="AA26"/>
  <c r="AB26" s="1"/>
  <c r="Y26"/>
  <c r="Z26" s="1"/>
  <c r="W26"/>
  <c r="X26" s="1"/>
  <c r="U26"/>
  <c r="V26" s="1"/>
  <c r="S26"/>
  <c r="T26" s="1"/>
  <c r="Q26"/>
  <c r="R26" s="1"/>
  <c r="P26"/>
  <c r="O26"/>
  <c r="M26"/>
  <c r="N26" s="1"/>
  <c r="L26"/>
  <c r="AI25"/>
  <c r="AG25"/>
  <c r="AH25" s="1"/>
  <c r="AE25"/>
  <c r="AF25" s="1"/>
  <c r="AC25"/>
  <c r="AD25" s="1"/>
  <c r="AA25"/>
  <c r="AB25" s="1"/>
  <c r="Y25"/>
  <c r="Z25" s="1"/>
  <c r="W25"/>
  <c r="X25" s="1"/>
  <c r="U25"/>
  <c r="V25" s="1"/>
  <c r="S25"/>
  <c r="T25" s="1"/>
  <c r="Q25"/>
  <c r="R25" s="1"/>
  <c r="P25"/>
  <c r="O25"/>
  <c r="M25"/>
  <c r="N25" s="1"/>
  <c r="L25"/>
  <c r="AI24"/>
  <c r="AG24"/>
  <c r="AH24" s="1"/>
  <c r="AE24"/>
  <c r="AF24" s="1"/>
  <c r="AC24"/>
  <c r="AD24" s="1"/>
  <c r="AA24"/>
  <c r="AB24" s="1"/>
  <c r="Y24"/>
  <c r="Z24" s="1"/>
  <c r="W24"/>
  <c r="X24" s="1"/>
  <c r="U24"/>
  <c r="V24" s="1"/>
  <c r="S24"/>
  <c r="T24" s="1"/>
  <c r="Q24"/>
  <c r="R24" s="1"/>
  <c r="P24"/>
  <c r="O24"/>
  <c r="M24"/>
  <c r="N24" s="1"/>
  <c r="L24"/>
  <c r="AI23"/>
  <c r="AG23"/>
  <c r="AH23" s="1"/>
  <c r="AE23"/>
  <c r="AF23" s="1"/>
  <c r="AC23"/>
  <c r="AD23" s="1"/>
  <c r="AA23"/>
  <c r="AB23" s="1"/>
  <c r="Y23"/>
  <c r="Z23" s="1"/>
  <c r="W23"/>
  <c r="X23" s="1"/>
  <c r="U23"/>
  <c r="V23" s="1"/>
  <c r="S23"/>
  <c r="T23" s="1"/>
  <c r="Q23"/>
  <c r="R23" s="1"/>
  <c r="P23"/>
  <c r="O23"/>
  <c r="M23"/>
  <c r="N23" s="1"/>
  <c r="L23"/>
  <c r="AI22"/>
  <c r="AG22"/>
  <c r="AH22" s="1"/>
  <c r="AE22"/>
  <c r="AF22" s="1"/>
  <c r="AC22"/>
  <c r="AD22" s="1"/>
  <c r="AA22"/>
  <c r="AB22" s="1"/>
  <c r="Y22"/>
  <c r="Z22" s="1"/>
  <c r="W22"/>
  <c r="X22" s="1"/>
  <c r="U22"/>
  <c r="V22" s="1"/>
  <c r="S22"/>
  <c r="T22" s="1"/>
  <c r="Q22"/>
  <c r="R22" s="1"/>
  <c r="P22"/>
  <c r="O22"/>
  <c r="M22"/>
  <c r="N22" s="1"/>
  <c r="L22"/>
  <c r="AI21"/>
  <c r="AG21"/>
  <c r="AH21" s="1"/>
  <c r="AE21"/>
  <c r="AF21" s="1"/>
  <c r="AC21"/>
  <c r="AD21" s="1"/>
  <c r="AA21"/>
  <c r="AB21" s="1"/>
  <c r="Y21"/>
  <c r="Z21" s="1"/>
  <c r="W21"/>
  <c r="X21" s="1"/>
  <c r="U21"/>
  <c r="V21" s="1"/>
  <c r="S21"/>
  <c r="T21" s="1"/>
  <c r="Q21"/>
  <c r="R21" s="1"/>
  <c r="P21"/>
  <c r="O21"/>
  <c r="M21"/>
  <c r="N21" s="1"/>
  <c r="L21"/>
  <c r="AI20"/>
  <c r="AG20"/>
  <c r="AH20" s="1"/>
  <c r="AE20"/>
  <c r="AF20" s="1"/>
  <c r="AC20"/>
  <c r="AD20" s="1"/>
  <c r="AA20"/>
  <c r="AB20" s="1"/>
  <c r="Y20"/>
  <c r="Z20" s="1"/>
  <c r="W20"/>
  <c r="X20" s="1"/>
  <c r="U20"/>
  <c r="V20" s="1"/>
  <c r="S20"/>
  <c r="T20" s="1"/>
  <c r="Q20"/>
  <c r="R20" s="1"/>
  <c r="P20"/>
  <c r="O20"/>
  <c r="M20"/>
  <c r="N20" s="1"/>
  <c r="L20"/>
  <c r="AI19"/>
  <c r="AG19"/>
  <c r="AH19" s="1"/>
  <c r="AE19"/>
  <c r="AF19" s="1"/>
  <c r="AC19"/>
  <c r="AD19" s="1"/>
  <c r="AA19"/>
  <c r="AB19" s="1"/>
  <c r="Y19"/>
  <c r="Z19" s="1"/>
  <c r="W19"/>
  <c r="X19" s="1"/>
  <c r="U19"/>
  <c r="V19" s="1"/>
  <c r="S19"/>
  <c r="T19" s="1"/>
  <c r="Q19"/>
  <c r="R19" s="1"/>
  <c r="P19"/>
  <c r="O19"/>
  <c r="M19"/>
  <c r="N19" s="1"/>
  <c r="L19"/>
  <c r="AI18"/>
  <c r="AG18"/>
  <c r="AH18" s="1"/>
  <c r="AE18"/>
  <c r="AF18" s="1"/>
  <c r="AC18"/>
  <c r="AD18" s="1"/>
  <c r="AA18"/>
  <c r="AB18" s="1"/>
  <c r="Y18"/>
  <c r="Z18" s="1"/>
  <c r="W18"/>
  <c r="X18" s="1"/>
  <c r="U18"/>
  <c r="V18" s="1"/>
  <c r="S18"/>
  <c r="T18" s="1"/>
  <c r="Q18"/>
  <c r="R18" s="1"/>
  <c r="P18"/>
  <c r="O18"/>
  <c r="M18"/>
  <c r="N18" s="1"/>
  <c r="L18"/>
  <c r="AI17"/>
  <c r="AG17"/>
  <c r="AH17" s="1"/>
  <c r="AE17"/>
  <c r="AF17" s="1"/>
  <c r="AC17"/>
  <c r="AD17" s="1"/>
  <c r="AA17"/>
  <c r="AB17" s="1"/>
  <c r="Y17"/>
  <c r="Z17" s="1"/>
  <c r="W17"/>
  <c r="X17" s="1"/>
  <c r="U17"/>
  <c r="V17" s="1"/>
  <c r="S17"/>
  <c r="T17" s="1"/>
  <c r="Q17"/>
  <c r="R17" s="1"/>
  <c r="P17"/>
  <c r="O17"/>
  <c r="M17"/>
  <c r="N17" s="1"/>
  <c r="L17"/>
  <c r="AI16"/>
  <c r="AG16"/>
  <c r="AH16" s="1"/>
  <c r="AE16"/>
  <c r="AF16" s="1"/>
  <c r="AC16"/>
  <c r="AD16" s="1"/>
  <c r="AA16"/>
  <c r="AB16" s="1"/>
  <c r="Y16"/>
  <c r="Z16" s="1"/>
  <c r="W16"/>
  <c r="X16" s="1"/>
  <c r="U16"/>
  <c r="V16" s="1"/>
  <c r="S16"/>
  <c r="T16" s="1"/>
  <c r="Q16"/>
  <c r="R16" s="1"/>
  <c r="P16"/>
  <c r="O16"/>
  <c r="M16"/>
  <c r="N16" s="1"/>
  <c r="L16"/>
  <c r="AI15"/>
  <c r="AG15"/>
  <c r="AH15" s="1"/>
  <c r="AE15"/>
  <c r="AF15" s="1"/>
  <c r="AC15"/>
  <c r="AD15" s="1"/>
  <c r="AA15"/>
  <c r="AB15" s="1"/>
  <c r="Y15"/>
  <c r="Z15" s="1"/>
  <c r="W15"/>
  <c r="X15" s="1"/>
  <c r="U15"/>
  <c r="V15" s="1"/>
  <c r="S15"/>
  <c r="T15" s="1"/>
  <c r="Q15"/>
  <c r="R15" s="1"/>
  <c r="P15"/>
  <c r="O15"/>
  <c r="M15"/>
  <c r="N15" s="1"/>
  <c r="L15"/>
  <c r="AI14"/>
  <c r="AG14"/>
  <c r="AH14" s="1"/>
  <c r="AE14"/>
  <c r="AF14" s="1"/>
  <c r="AC14"/>
  <c r="AD14" s="1"/>
  <c r="AA14"/>
  <c r="AB14" s="1"/>
  <c r="Y14"/>
  <c r="Z14" s="1"/>
  <c r="W14"/>
  <c r="X14" s="1"/>
  <c r="U14"/>
  <c r="V14" s="1"/>
  <c r="S14"/>
  <c r="T14" s="1"/>
  <c r="Q14"/>
  <c r="R14" s="1"/>
  <c r="P14"/>
  <c r="O14"/>
  <c r="M14"/>
  <c r="N14" s="1"/>
  <c r="L14"/>
  <c r="AI13"/>
  <c r="AG13"/>
  <c r="AH13" s="1"/>
  <c r="AE13"/>
  <c r="AF13" s="1"/>
  <c r="AC13"/>
  <c r="AD13" s="1"/>
  <c r="AA13"/>
  <c r="AB13" s="1"/>
  <c r="Y13"/>
  <c r="Z13" s="1"/>
  <c r="W13"/>
  <c r="X13" s="1"/>
  <c r="U13"/>
  <c r="V13" s="1"/>
  <c r="S13"/>
  <c r="T13" s="1"/>
  <c r="Q13"/>
  <c r="R13" s="1"/>
  <c r="P13"/>
  <c r="M13"/>
  <c r="N13" s="1"/>
  <c r="L13"/>
  <c r="O13"/>
  <c r="D6"/>
  <c r="D5"/>
  <c r="M17" i="23" l="1"/>
  <c r="M16"/>
  <c r="C7" i="11" l="1"/>
  <c r="J7" i="17" l="1"/>
  <c r="J59" l="1"/>
  <c r="I59"/>
  <c r="H59"/>
  <c r="G59"/>
  <c r="F59"/>
  <c r="E59"/>
  <c r="D59"/>
  <c r="C59"/>
  <c r="B59"/>
  <c r="J58"/>
  <c r="I58"/>
  <c r="H58"/>
  <c r="G58"/>
  <c r="F58"/>
  <c r="E58"/>
  <c r="D58"/>
  <c r="C58"/>
  <c r="B58"/>
  <c r="J57"/>
  <c r="I57"/>
  <c r="H57"/>
  <c r="G57"/>
  <c r="F57"/>
  <c r="E57"/>
  <c r="D57"/>
  <c r="C57"/>
  <c r="B57"/>
  <c r="J56"/>
  <c r="I56"/>
  <c r="H56"/>
  <c r="G56"/>
  <c r="F56"/>
  <c r="E56"/>
  <c r="D56"/>
  <c r="C56"/>
  <c r="B56"/>
  <c r="J55"/>
  <c r="I55"/>
  <c r="H55"/>
  <c r="G55"/>
  <c r="F55"/>
  <c r="E55"/>
  <c r="D55"/>
  <c r="C55"/>
  <c r="B55"/>
  <c r="J54"/>
  <c r="I54"/>
  <c r="H54"/>
  <c r="G54"/>
  <c r="F54"/>
  <c r="E54"/>
  <c r="D54"/>
  <c r="C54"/>
  <c r="B54"/>
  <c r="J53"/>
  <c r="I53"/>
  <c r="H53"/>
  <c r="G53"/>
  <c r="F53"/>
  <c r="E53"/>
  <c r="D53"/>
  <c r="C53"/>
  <c r="B53"/>
  <c r="J52"/>
  <c r="I52"/>
  <c r="H52"/>
  <c r="G52"/>
  <c r="F52"/>
  <c r="E52"/>
  <c r="D52"/>
  <c r="C52"/>
  <c r="B52"/>
  <c r="J51"/>
  <c r="I51"/>
  <c r="H51"/>
  <c r="G51"/>
  <c r="F51"/>
  <c r="E51"/>
  <c r="D51"/>
  <c r="C51"/>
  <c r="B51"/>
  <c r="J50"/>
  <c r="I50"/>
  <c r="H50"/>
  <c r="G50"/>
  <c r="F50"/>
  <c r="E50"/>
  <c r="D50"/>
  <c r="C50"/>
  <c r="B50"/>
  <c r="J49"/>
  <c r="I49"/>
  <c r="H49"/>
  <c r="G49"/>
  <c r="F49"/>
  <c r="E49"/>
  <c r="D49"/>
  <c r="C49"/>
  <c r="B49"/>
  <c r="J48"/>
  <c r="I48"/>
  <c r="H48"/>
  <c r="G48"/>
  <c r="F48"/>
  <c r="E48"/>
  <c r="D48"/>
  <c r="C48"/>
  <c r="B48"/>
  <c r="J47"/>
  <c r="I47"/>
  <c r="H47"/>
  <c r="G47"/>
  <c r="F47"/>
  <c r="E47"/>
  <c r="D47"/>
  <c r="C47"/>
  <c r="B47"/>
  <c r="J46"/>
  <c r="I46"/>
  <c r="H46"/>
  <c r="G46"/>
  <c r="F46"/>
  <c r="E46"/>
  <c r="D46"/>
  <c r="C46"/>
  <c r="B46"/>
  <c r="J45"/>
  <c r="I45"/>
  <c r="H45"/>
  <c r="G45"/>
  <c r="F45"/>
  <c r="E45"/>
  <c r="D45"/>
  <c r="C45"/>
  <c r="B45"/>
  <c r="J44"/>
  <c r="I44"/>
  <c r="H44"/>
  <c r="G44"/>
  <c r="F44"/>
  <c r="E44"/>
  <c r="D44"/>
  <c r="C44"/>
  <c r="B44"/>
  <c r="J43"/>
  <c r="I43"/>
  <c r="H43"/>
  <c r="G43"/>
  <c r="F43"/>
  <c r="E43"/>
  <c r="D43"/>
  <c r="C43"/>
  <c r="B43"/>
  <c r="J42"/>
  <c r="I42"/>
  <c r="H42"/>
  <c r="G42"/>
  <c r="F42"/>
  <c r="E42"/>
  <c r="D42"/>
  <c r="C42"/>
  <c r="B42"/>
  <c r="J41"/>
  <c r="I41"/>
  <c r="H41"/>
  <c r="G41"/>
  <c r="F41"/>
  <c r="E41"/>
  <c r="D41"/>
  <c r="C41"/>
  <c r="B41"/>
  <c r="J40"/>
  <c r="I40"/>
  <c r="H40"/>
  <c r="G40"/>
  <c r="F40"/>
  <c r="E40"/>
  <c r="D40"/>
  <c r="C40"/>
  <c r="B40"/>
  <c r="J39"/>
  <c r="I39"/>
  <c r="H39"/>
  <c r="G39"/>
  <c r="F39"/>
  <c r="E39"/>
  <c r="D39"/>
  <c r="C39"/>
  <c r="B39"/>
  <c r="J38"/>
  <c r="I38"/>
  <c r="H38"/>
  <c r="G38"/>
  <c r="F38"/>
  <c r="E38"/>
  <c r="D38"/>
  <c r="C38"/>
  <c r="B38"/>
  <c r="J37"/>
  <c r="I37"/>
  <c r="H37"/>
  <c r="G37"/>
  <c r="F37"/>
  <c r="E37"/>
  <c r="D37"/>
  <c r="C37"/>
  <c r="B37"/>
  <c r="J36"/>
  <c r="I36"/>
  <c r="H36"/>
  <c r="G36"/>
  <c r="F36"/>
  <c r="E36"/>
  <c r="D36"/>
  <c r="C36"/>
  <c r="B36"/>
  <c r="J35"/>
  <c r="I35"/>
  <c r="H35"/>
  <c r="G35"/>
  <c r="F35"/>
  <c r="E35"/>
  <c r="D35"/>
  <c r="C35"/>
  <c r="B35"/>
  <c r="J34"/>
  <c r="I34"/>
  <c r="H34"/>
  <c r="G34"/>
  <c r="F34"/>
  <c r="E34"/>
  <c r="D34"/>
  <c r="C34"/>
  <c r="B34"/>
  <c r="J33"/>
  <c r="I33"/>
  <c r="H33"/>
  <c r="G33"/>
  <c r="F33"/>
  <c r="E33"/>
  <c r="D33"/>
  <c r="C33"/>
  <c r="B33"/>
  <c r="J32"/>
  <c r="I32"/>
  <c r="H32"/>
  <c r="G32"/>
  <c r="F32"/>
  <c r="E32"/>
  <c r="D32"/>
  <c r="C32"/>
  <c r="B32"/>
  <c r="J31"/>
  <c r="I31"/>
  <c r="H31"/>
  <c r="G31"/>
  <c r="F31"/>
  <c r="E31"/>
  <c r="D31"/>
  <c r="C31"/>
  <c r="B31"/>
  <c r="J30"/>
  <c r="I30"/>
  <c r="H30"/>
  <c r="G30"/>
  <c r="F30"/>
  <c r="E30"/>
  <c r="D30"/>
  <c r="C30"/>
  <c r="B30"/>
  <c r="J29"/>
  <c r="I29"/>
  <c r="H29"/>
  <c r="G29"/>
  <c r="F29"/>
  <c r="E29"/>
  <c r="D29"/>
  <c r="C29"/>
  <c r="B29"/>
  <c r="J28"/>
  <c r="I28"/>
  <c r="H28"/>
  <c r="G28"/>
  <c r="F28"/>
  <c r="E28"/>
  <c r="D28"/>
  <c r="C28"/>
  <c r="B28"/>
  <c r="J27"/>
  <c r="I27"/>
  <c r="H27"/>
  <c r="G27"/>
  <c r="F27"/>
  <c r="E27"/>
  <c r="D27"/>
  <c r="C27"/>
  <c r="B27"/>
  <c r="J26"/>
  <c r="I26"/>
  <c r="H26"/>
  <c r="G26"/>
  <c r="F26"/>
  <c r="E26"/>
  <c r="D26"/>
  <c r="C26"/>
  <c r="B26"/>
  <c r="J25"/>
  <c r="I25"/>
  <c r="H25"/>
  <c r="G25"/>
  <c r="F25"/>
  <c r="E25"/>
  <c r="D25"/>
  <c r="C25"/>
  <c r="B25"/>
  <c r="J24"/>
  <c r="I24"/>
  <c r="H24"/>
  <c r="G24"/>
  <c r="F24"/>
  <c r="E24"/>
  <c r="D24"/>
  <c r="C24"/>
  <c r="B24"/>
  <c r="J23"/>
  <c r="I23"/>
  <c r="H23"/>
  <c r="G23"/>
  <c r="F23"/>
  <c r="E23"/>
  <c r="D23"/>
  <c r="C23"/>
  <c r="B23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9"/>
  <c r="I19"/>
  <c r="H19"/>
  <c r="G19"/>
  <c r="F19"/>
  <c r="E19"/>
  <c r="D19"/>
  <c r="C19"/>
  <c r="B19"/>
  <c r="J18"/>
  <c r="I18"/>
  <c r="H18"/>
  <c r="G18"/>
  <c r="F18"/>
  <c r="E18"/>
  <c r="D18"/>
  <c r="C18"/>
  <c r="B18"/>
  <c r="J17"/>
  <c r="I17"/>
  <c r="H17"/>
  <c r="G17"/>
  <c r="F17"/>
  <c r="E17"/>
  <c r="D17"/>
  <c r="C17"/>
  <c r="B17"/>
  <c r="J16"/>
  <c r="I16"/>
  <c r="H16"/>
  <c r="G16"/>
  <c r="F16"/>
  <c r="E16"/>
  <c r="D16"/>
  <c r="C16"/>
  <c r="B16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J11"/>
  <c r="I11"/>
  <c r="H11"/>
  <c r="G11"/>
  <c r="F11"/>
  <c r="E11"/>
  <c r="D11"/>
  <c r="C11"/>
  <c r="B11"/>
  <c r="J10"/>
  <c r="I10"/>
  <c r="H10"/>
  <c r="G10"/>
  <c r="F10"/>
  <c r="E10"/>
  <c r="D10"/>
  <c r="C10"/>
  <c r="B10"/>
  <c r="J9"/>
  <c r="I9"/>
  <c r="H9"/>
  <c r="G9"/>
  <c r="F9"/>
  <c r="E9"/>
  <c r="D9"/>
  <c r="C9"/>
  <c r="B9"/>
  <c r="J8"/>
  <c r="I8"/>
  <c r="H8"/>
  <c r="G8"/>
  <c r="F8"/>
  <c r="E8"/>
  <c r="D8"/>
  <c r="C8"/>
  <c r="B8"/>
  <c r="I7"/>
  <c r="H7"/>
  <c r="G7"/>
  <c r="F7"/>
  <c r="E7"/>
  <c r="D7"/>
  <c r="C7"/>
  <c r="B7"/>
  <c r="A14" i="11" l="1"/>
  <c r="A15" s="1"/>
  <c r="A16" l="1"/>
  <c r="A17" l="1"/>
  <c r="A18" l="1"/>
  <c r="K56" i="17"/>
  <c r="K54"/>
  <c r="K58"/>
  <c r="K49"/>
  <c r="K51"/>
  <c r="K48"/>
  <c r="K52"/>
  <c r="K55"/>
  <c r="K59"/>
  <c r="K57"/>
  <c r="K50"/>
  <c r="K53"/>
  <c r="K13"/>
  <c r="K17"/>
  <c r="K11"/>
  <c r="K10"/>
  <c r="K33"/>
  <c r="K47"/>
  <c r="K29"/>
  <c r="K37"/>
  <c r="K36"/>
  <c r="K40"/>
  <c r="K46"/>
  <c r="K34"/>
  <c r="K41"/>
  <c r="K45"/>
  <c r="K44"/>
  <c r="K27"/>
  <c r="K39"/>
  <c r="K28"/>
  <c r="K38"/>
  <c r="K43"/>
  <c r="K32"/>
  <c r="K42"/>
  <c r="K31"/>
  <c r="K30"/>
  <c r="K35"/>
  <c r="K15"/>
  <c r="K25"/>
  <c r="K19"/>
  <c r="K21"/>
  <c r="K24"/>
  <c r="K23"/>
  <c r="K22"/>
  <c r="K26"/>
  <c r="K18"/>
  <c r="K20"/>
  <c r="K9"/>
  <c r="K12"/>
  <c r="K14"/>
  <c r="K16"/>
  <c r="K7"/>
  <c r="K8"/>
  <c r="A19" i="11" l="1"/>
  <c r="A20" l="1"/>
  <c r="A21" l="1"/>
  <c r="A22" l="1"/>
  <c r="A23" l="1"/>
  <c r="A24" l="1"/>
  <c r="A25" l="1"/>
  <c r="A26" l="1"/>
  <c r="A27" l="1"/>
  <c r="A28" l="1"/>
  <c r="A29" l="1"/>
  <c r="A30" l="1"/>
  <c r="A31" l="1"/>
  <c r="A32" l="1"/>
  <c r="A33" l="1"/>
  <c r="A34" l="1"/>
  <c r="A35" l="1"/>
  <c r="A36" l="1"/>
  <c r="A37" l="1"/>
  <c r="A38" l="1"/>
  <c r="A39" l="1"/>
  <c r="A40" l="1"/>
  <c r="A41" l="1"/>
  <c r="A42" l="1"/>
  <c r="A43" l="1"/>
  <c r="A44" l="1"/>
  <c r="A45" l="1"/>
  <c r="A46" l="1"/>
  <c r="A47" l="1"/>
  <c r="A48" l="1"/>
  <c r="A49" l="1"/>
  <c r="A50" l="1"/>
  <c r="A51" l="1"/>
  <c r="A52" l="1"/>
  <c r="A53" l="1"/>
  <c r="A54" l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</calcChain>
</file>

<file path=xl/sharedStrings.xml><?xml version="1.0" encoding="utf-8"?>
<sst xmlns="http://schemas.openxmlformats.org/spreadsheetml/2006/main" count="4907" uniqueCount="3076">
  <si>
    <t>CCC</t>
  </si>
  <si>
    <t>QIV</t>
  </si>
  <si>
    <t>IRE</t>
  </si>
  <si>
    <t>FRB</t>
  </si>
  <si>
    <t>ODV</t>
  </si>
  <si>
    <t>FDN</t>
  </si>
  <si>
    <t>ADV</t>
  </si>
  <si>
    <t>BAG</t>
  </si>
  <si>
    <t>ASV</t>
  </si>
  <si>
    <t>VDS</t>
  </si>
  <si>
    <t>PDU</t>
  </si>
  <si>
    <t>PTJ</t>
  </si>
  <si>
    <t>Matrícula</t>
  </si>
  <si>
    <t>Marca</t>
  </si>
  <si>
    <t>Modelo</t>
  </si>
  <si>
    <t>Categoria</t>
  </si>
  <si>
    <t>Ano</t>
  </si>
  <si>
    <t>C.C</t>
  </si>
  <si>
    <t>LIGEIRO DE PASSAGEIROS</t>
  </si>
  <si>
    <t>LIGEIRO PASSAGEIROS E CARGA</t>
  </si>
  <si>
    <t>LIGEIRO DE CARGA</t>
  </si>
  <si>
    <t>CAMINHETA DE PASSAGEIROS</t>
  </si>
  <si>
    <t>CAMINHETA PASSAGEIROS E CARGA</t>
  </si>
  <si>
    <t>CAMINHETA DE CARGA</t>
  </si>
  <si>
    <t>VEICULO ARTICULADO</t>
  </si>
  <si>
    <t>MOTOCICLO</t>
  </si>
  <si>
    <t>VELOCIPEDE COM MOTOR AUXILIAR</t>
  </si>
  <si>
    <t>REBOQUE</t>
  </si>
  <si>
    <t>QUADRICICLO DE PASSAGEIROS</t>
  </si>
  <si>
    <t>QUADRICICLO DE CARGA</t>
  </si>
  <si>
    <t>TRANSPORTE COLECTIVO</t>
  </si>
  <si>
    <t>VEICULO ANTIGO</t>
  </si>
  <si>
    <t>SEMI-REBOQUE</t>
  </si>
  <si>
    <t>TRACTOR AGRICOLA C/MATRICULA</t>
  </si>
  <si>
    <t>TRACTOR AGRICOLA S/MATRICULA</t>
  </si>
  <si>
    <t>MOTOCULTIVADOR COM REBOQUE</t>
  </si>
  <si>
    <t>MAQ.AGRIC.C/LOC.PROP.C/MATR.</t>
  </si>
  <si>
    <t>MAQ.AGRIC.C/LOC.PROP.S/MATR.</t>
  </si>
  <si>
    <t>REBOQUE AGRICOL</t>
  </si>
  <si>
    <t>DUMPER</t>
  </si>
  <si>
    <t>ESCAVADORA/TERRAPLANADORA</t>
  </si>
  <si>
    <t>CILINDRO DE ESTRADA</t>
  </si>
  <si>
    <t>BULDOZER</t>
  </si>
  <si>
    <t>TRACTOR INDUSTRIAL</t>
  </si>
  <si>
    <t>EMPILHADOR</t>
  </si>
  <si>
    <t>GUINDASTE AUTOMOVEL-GRUA</t>
  </si>
  <si>
    <t>VEICULO DE TRACÇÃO ANIMAL</t>
  </si>
  <si>
    <t>VEIC.TURISTIC-REG.AUT.MADEIRA</t>
  </si>
  <si>
    <t>COMBOIO TURISTICO</t>
  </si>
  <si>
    <t>VELOCIPEDE SEM MOTOR</t>
  </si>
  <si>
    <t>AUTO CARAVANA</t>
  </si>
  <si>
    <t>REBOQUE SUPLEMENTAR</t>
  </si>
  <si>
    <t>LIGEIRO DE PASSAGEIROS (RENT)</t>
  </si>
  <si>
    <t>LIGEIRO PASSAGEIROS E CARGA (RENT)</t>
  </si>
  <si>
    <t>LIGEIRO DE CARGA (RENT)</t>
  </si>
  <si>
    <t>CAMINHETA (RENT)</t>
  </si>
  <si>
    <t>PROVAS DESPORTIVAS</t>
  </si>
  <si>
    <t>MOTOCICLO (RENT)</t>
  </si>
  <si>
    <t>LIGEIRO</t>
  </si>
  <si>
    <t>MISTO</t>
  </si>
  <si>
    <t>CAMINHETA</t>
  </si>
  <si>
    <t>TAXI</t>
  </si>
  <si>
    <t>Ligeiro</t>
  </si>
  <si>
    <t>Peso</t>
  </si>
  <si>
    <t>RCV</t>
  </si>
  <si>
    <t>Frq CCC</t>
  </si>
  <si>
    <t>Frq FRB</t>
  </si>
  <si>
    <t>Frq FDN</t>
  </si>
  <si>
    <t>Frq ADV</t>
  </si>
  <si>
    <t>Frq IRE</t>
  </si>
  <si>
    <t>Cap ODV</t>
  </si>
  <si>
    <t>Cap QIV</t>
  </si>
  <si>
    <t>Op VDS</t>
  </si>
  <si>
    <t>Cap PDU</t>
  </si>
  <si>
    <t>Cap Bag</t>
  </si>
  <si>
    <t>VAV</t>
  </si>
  <si>
    <t>PESADO</t>
  </si>
  <si>
    <t>UR</t>
  </si>
  <si>
    <t>Motociclos</t>
  </si>
  <si>
    <t>Outros</t>
  </si>
  <si>
    <t>Veículos</t>
  </si>
  <si>
    <t xml:space="preserve">Opção </t>
  </si>
  <si>
    <t>Prémio</t>
  </si>
  <si>
    <t>Lotação</t>
  </si>
  <si>
    <t>Capital</t>
  </si>
  <si>
    <t>Lista de Veículos Cotados:</t>
  </si>
  <si>
    <t>Franquias</t>
  </si>
  <si>
    <t>Ocupantes do Veículo</t>
  </si>
  <si>
    <t>Assistência em Viagem</t>
  </si>
  <si>
    <t>Quebra Isolada de Vidros</t>
  </si>
  <si>
    <t>Fenómenos da Natureza</t>
  </si>
  <si>
    <t>Furto ou Roubo</t>
  </si>
  <si>
    <t>Veículo de Substituição por Avaria</t>
  </si>
  <si>
    <t>Pesado</t>
  </si>
  <si>
    <t>Misto</t>
  </si>
  <si>
    <t>Caminheta</t>
  </si>
  <si>
    <t>Motociclo</t>
  </si>
  <si>
    <t>Reboque</t>
  </si>
  <si>
    <t>Articulado</t>
  </si>
  <si>
    <t>Veículo de Substituição por Acidente</t>
  </si>
  <si>
    <t>ARTICULADO</t>
  </si>
  <si>
    <t>NIF:</t>
  </si>
  <si>
    <t>CAE:</t>
  </si>
  <si>
    <t>Tomador:</t>
  </si>
  <si>
    <t>Cód. Postal:</t>
  </si>
  <si>
    <t>Data:</t>
  </si>
  <si>
    <t>DESCRITIVO COBERTURAS:</t>
  </si>
  <si>
    <t>RCV:</t>
  </si>
  <si>
    <t>QIV:</t>
  </si>
  <si>
    <t>ASV:</t>
  </si>
  <si>
    <t>PTJ:</t>
  </si>
  <si>
    <t>ODV:</t>
  </si>
  <si>
    <t>FRB:</t>
  </si>
  <si>
    <t>IRE:</t>
  </si>
  <si>
    <t>CCC:</t>
  </si>
  <si>
    <t>VDS:</t>
  </si>
  <si>
    <t>VAV:</t>
  </si>
  <si>
    <t>PDU:</t>
  </si>
  <si>
    <t>FDN:</t>
  </si>
  <si>
    <t>ADV:</t>
  </si>
  <si>
    <t>BAG:</t>
  </si>
  <si>
    <t>Nº GP</t>
  </si>
  <si>
    <t>Cap RCV</t>
  </si>
  <si>
    <t>Seleção</t>
  </si>
  <si>
    <t>N</t>
  </si>
  <si>
    <t>S</t>
  </si>
  <si>
    <t>Frq</t>
  </si>
  <si>
    <t>1500cc</t>
  </si>
  <si>
    <t>2000cc</t>
  </si>
  <si>
    <t>Cap BAG</t>
  </si>
  <si>
    <t>B</t>
  </si>
  <si>
    <t>Matrícula *</t>
  </si>
  <si>
    <t>Marca *</t>
  </si>
  <si>
    <t>Modelo *</t>
  </si>
  <si>
    <t>Categoria*</t>
  </si>
  <si>
    <t>Ano *</t>
  </si>
  <si>
    <t>C.C *</t>
  </si>
  <si>
    <t>Opção *</t>
  </si>
  <si>
    <t>Coberturas</t>
  </si>
  <si>
    <t>CNT OPC</t>
  </si>
  <si>
    <t>Capitais/Opções</t>
  </si>
  <si>
    <t xml:space="preserve"> -</t>
  </si>
  <si>
    <t>Valor Veículo</t>
  </si>
  <si>
    <t>2000 cc</t>
  </si>
  <si>
    <t>Ligeiros, Mistos e Caminhetas</t>
  </si>
  <si>
    <t>Pesados e Articulados</t>
  </si>
  <si>
    <t>Seleção Coberturas</t>
  </si>
  <si>
    <t xml:space="preserve">Opção F </t>
  </si>
  <si>
    <t>Reboques e Outros</t>
  </si>
  <si>
    <t>Opção G</t>
  </si>
  <si>
    <t xml:space="preserve">Opção A </t>
  </si>
  <si>
    <t>Cobertura Base</t>
  </si>
  <si>
    <t xml:space="preserve">Opção B </t>
  </si>
  <si>
    <t>Cobertura Base + FRB + QIV</t>
  </si>
  <si>
    <t xml:space="preserve">Opção C </t>
  </si>
  <si>
    <t>Cobertura Base + Danos Próprios</t>
  </si>
  <si>
    <t xml:space="preserve">Opção D </t>
  </si>
  <si>
    <t>Opção E</t>
  </si>
  <si>
    <t>A</t>
  </si>
  <si>
    <t>Opções</t>
  </si>
  <si>
    <t>C</t>
  </si>
  <si>
    <t>D</t>
  </si>
  <si>
    <t>E</t>
  </si>
  <si>
    <t>F</t>
  </si>
  <si>
    <t>G</t>
  </si>
  <si>
    <t>Pedido de Cotação - Frotas - Automóvel</t>
  </si>
  <si>
    <t>Seleção das Opções de Coberturas,Franquias e Capitais</t>
  </si>
  <si>
    <t>Existem veículos com utilização mista (particular/profissional)? Quantos?</t>
  </si>
  <si>
    <t>Existem veículos apenas para utilização particular? Quantos?</t>
  </si>
  <si>
    <t>Dos Veículos com maior ou exclusiva utilização profissional, quantos têm um Condutor Habitual?</t>
  </si>
  <si>
    <t xml:space="preserve">Os veículos da Frota com maior utilização ou utilização profissional utilizam com maior frequência que tipo de vias?  </t>
  </si>
  <si>
    <t xml:space="preserve"> - Estradas Nacionais</t>
  </si>
  <si>
    <t xml:space="preserve"> - Autoestradas</t>
  </si>
  <si>
    <t xml:space="preserve"> - Itinerários Complementares (IC)</t>
  </si>
  <si>
    <t xml:space="preserve"> - Itinerários Principais (IP)</t>
  </si>
  <si>
    <t xml:space="preserve"> - Estradas Municipais / Secundárias</t>
  </si>
  <si>
    <t>Existe alguma politica na Empresa que implique comparticipação dos Condutores/Colaboradores nos custos dos sinistros (penalizações, deduções de franquias, etc)?</t>
  </si>
  <si>
    <t>Quantos Sinistros ocorreram em:</t>
  </si>
  <si>
    <t xml:space="preserve">Qual a taxa de sinistralidade da Frota? </t>
  </si>
  <si>
    <t xml:space="preserve"> - &lt; 50%</t>
  </si>
  <si>
    <t xml:space="preserve"> - &gt; 50% &lt; 80%</t>
  </si>
  <si>
    <t xml:space="preserve"> - &gt; 80% &lt; 100%</t>
  </si>
  <si>
    <t xml:space="preserve"> - &gt; 100%</t>
  </si>
  <si>
    <t>Outras Observações ou Detalhes que considere importantes para a análise do risco:</t>
  </si>
  <si>
    <t xml:space="preserve"> - &lt; 30 anos</t>
  </si>
  <si>
    <t xml:space="preserve"> - &gt; 30 &lt; 65 anos</t>
  </si>
  <si>
    <t xml:space="preserve"> - &gt; 65 anos</t>
  </si>
  <si>
    <t>Qual a idade média dos Colaboradores que utilizam os veículos da Empresa?</t>
  </si>
  <si>
    <t>1)</t>
  </si>
  <si>
    <t>2)</t>
  </si>
  <si>
    <t>3)</t>
  </si>
  <si>
    <t>4)</t>
  </si>
  <si>
    <t>5)</t>
  </si>
  <si>
    <t>6)</t>
  </si>
  <si>
    <t>8)</t>
  </si>
  <si>
    <t>Assinale com X</t>
  </si>
  <si>
    <t>9)</t>
  </si>
  <si>
    <t>Questionário para Análise de Risco</t>
  </si>
  <si>
    <t xml:space="preserve">Responsabilidade Civil </t>
  </si>
  <si>
    <t>Protecção Jurídica</t>
  </si>
  <si>
    <t>Incêndio, Raio ou Explosão</t>
  </si>
  <si>
    <t>Choque, Colisão ou Capotamento</t>
  </si>
  <si>
    <t>Actos de Vandalismo</t>
  </si>
  <si>
    <t>Bagagem</t>
  </si>
  <si>
    <t>ME12991821</t>
  </si>
  <si>
    <t>Sucursal</t>
  </si>
  <si>
    <t>Estrutura Comercial - Mediadores</t>
  </si>
  <si>
    <t>MediadorCogen22</t>
  </si>
  <si>
    <t>Nome_Mediador</t>
  </si>
  <si>
    <t>Consultor</t>
  </si>
  <si>
    <t>Estrutura Comercial - Banco</t>
  </si>
  <si>
    <t>ME02000071</t>
  </si>
  <si>
    <t>A B SOCIEDADE MEDIACAO SEGUROS LDA</t>
  </si>
  <si>
    <t>MANUEL GONÇALVES</t>
  </si>
  <si>
    <t>CC</t>
  </si>
  <si>
    <t>ME02011934</t>
  </si>
  <si>
    <t>A PAULA BRITO MEDIACAO SEGUROS LDA</t>
  </si>
  <si>
    <t>FRANCISCO BOLEO</t>
  </si>
  <si>
    <t>ALPENDORADA</t>
  </si>
  <si>
    <t>Paulo Cunha</t>
  </si>
  <si>
    <t>ME02005438</t>
  </si>
  <si>
    <t>ACCAO SEGUROS SOC MEDIADORA LDA</t>
  </si>
  <si>
    <t>OEIRAS PARQUE</t>
  </si>
  <si>
    <t>Ana Costa</t>
  </si>
  <si>
    <t>ME12006860</t>
  </si>
  <si>
    <t>ACTASEGUROS MEDIACAO SEGUROS SA</t>
  </si>
  <si>
    <t>MIGUEL BIDARRA</t>
  </si>
  <si>
    <t>PONTE DE LIMA ARCOZELO</t>
  </si>
  <si>
    <t>Joao Gomes</t>
  </si>
  <si>
    <t>ME02000864</t>
  </si>
  <si>
    <t>AJM CASINHAS MEDIACAO SEGUROS LDA</t>
  </si>
  <si>
    <t>CATARINA RODRIGUES</t>
  </si>
  <si>
    <t>VISEU REPESES</t>
  </si>
  <si>
    <t>Ana Cardoso</t>
  </si>
  <si>
    <t>ME02000741</t>
  </si>
  <si>
    <t>ALIADOS MEDIACAO SEGUROS LDA</t>
  </si>
  <si>
    <t>FANZERES</t>
  </si>
  <si>
    <t>Fatima Sobral</t>
  </si>
  <si>
    <t>ME02000303</t>
  </si>
  <si>
    <t>PAREDES DE COURA</t>
  </si>
  <si>
    <t>ME12010587</t>
  </si>
  <si>
    <t>AMPLITUDE SEGUROS CORRETORES SEGUROS SA</t>
  </si>
  <si>
    <t>PEDRAS RUBRAS</t>
  </si>
  <si>
    <t>Jose Alegria</t>
  </si>
  <si>
    <t>ME01023191</t>
  </si>
  <si>
    <t>ANCORA FIRME MEDIACAO SEGUROS LDA</t>
  </si>
  <si>
    <t>CASCAIS GUIA</t>
  </si>
  <si>
    <t>Manuela Lopes</t>
  </si>
  <si>
    <t>ME01493003</t>
  </si>
  <si>
    <t>ANTONIO NUNES NOBREGA</t>
  </si>
  <si>
    <t>MEM MARTINS PRESTIGE</t>
  </si>
  <si>
    <t>Filipa Lopes</t>
  </si>
  <si>
    <t>ME12001429</t>
  </si>
  <si>
    <t>AON PORTUGAL CORRETORES SEGUROS SA</t>
  </si>
  <si>
    <t>ALGUEIRÃO</t>
  </si>
  <si>
    <t>ME12010173</t>
  </si>
  <si>
    <t>BRAGA LAMAÇÃES</t>
  </si>
  <si>
    <t>Francisco Prisal</t>
  </si>
  <si>
    <t>ME12010771</t>
  </si>
  <si>
    <t>AXA AON</t>
  </si>
  <si>
    <t>JOSE OLIVEIRA DIAS</t>
  </si>
  <si>
    <t>QUINTA DO LAGO P &amp; N</t>
  </si>
  <si>
    <t>Jorge Caixeiro</t>
  </si>
  <si>
    <t>ME44601444</t>
  </si>
  <si>
    <t>APOLICE AXA</t>
  </si>
  <si>
    <t>BRAGA NEGÓCIOS</t>
  </si>
  <si>
    <t>Delfim Miranda</t>
  </si>
  <si>
    <t>ME44601399</t>
  </si>
  <si>
    <t>APOLICE CA SEGUROS</t>
  </si>
  <si>
    <t>SANDRA PIRES</t>
  </si>
  <si>
    <t>SACAVÉM</t>
  </si>
  <si>
    <t>Antonio Amaral</t>
  </si>
  <si>
    <t>ME44601428</t>
  </si>
  <si>
    <t>APOLICE LIBERTY</t>
  </si>
  <si>
    <t>CARLA LOPES</t>
  </si>
  <si>
    <t>TAPADA DAS MERCÊS</t>
  </si>
  <si>
    <t>ME44601479</t>
  </si>
  <si>
    <t>APOLICE MACIF</t>
  </si>
  <si>
    <t>PONTA DELGADA CENTRO</t>
  </si>
  <si>
    <t>Paulo Azevedo Almeida</t>
  </si>
  <si>
    <t>ME44601401</t>
  </si>
  <si>
    <t>APOLICE ZURICH</t>
  </si>
  <si>
    <t>BAIÃO</t>
  </si>
  <si>
    <t>ME02018239</t>
  </si>
  <si>
    <t>ARNALDO GOUVEIA MEDIACAO SEGUROS LDA</t>
  </si>
  <si>
    <t>SUL III</t>
  </si>
  <si>
    <t>Joao Matos</t>
  </si>
  <si>
    <t>ME12001541</t>
  </si>
  <si>
    <t>ART CORRETORES SEGUROS LDA</t>
  </si>
  <si>
    <t>SUL II</t>
  </si>
  <si>
    <t>ME02004283</t>
  </si>
  <si>
    <t>ASUL AGENCIA SEGUROS ULTRAMAR LDA</t>
  </si>
  <si>
    <t>JÚLIO DINIS PRESTIGE</t>
  </si>
  <si>
    <t>Pedro Ochoa</t>
  </si>
  <si>
    <t>ME12980188</t>
  </si>
  <si>
    <t>ATHENAS MEDIACAO SEGUROS LDA</t>
  </si>
  <si>
    <t>ARRIFANA</t>
  </si>
  <si>
    <t>ME12010560</t>
  </si>
  <si>
    <t>A MARINHO CRUZ LDA</t>
  </si>
  <si>
    <t>PORTO I</t>
  </si>
  <si>
    <t>Cesar Pinto</t>
  </si>
  <si>
    <t>ME12002843</t>
  </si>
  <si>
    <t>ATLAS SEGUROS CORRETORES SA NORTE</t>
  </si>
  <si>
    <t>ROSA MOREIRA</t>
  </si>
  <si>
    <t>PALÁCIO ATLÂNTICO NEG.</t>
  </si>
  <si>
    <t>Jorge Queiroga</t>
  </si>
  <si>
    <t>ME12010499</t>
  </si>
  <si>
    <t>GAIA NEGÓCIOS</t>
  </si>
  <si>
    <t>Joao Fonseca</t>
  </si>
  <si>
    <t>ME12980022</t>
  </si>
  <si>
    <t>ATLAS SEGUROS CORRETORES SA SUL</t>
  </si>
  <si>
    <t>JOÃO FONSECA</t>
  </si>
  <si>
    <t>ME12990044</t>
  </si>
  <si>
    <t>NORTE II</t>
  </si>
  <si>
    <t>ME01023044</t>
  </si>
  <si>
    <t>IVO RAMAEKERS MED SEGUROS UNIPESSOAL LDA</t>
  </si>
  <si>
    <t>MARQUÊS NEGÓCIOS</t>
  </si>
  <si>
    <t>ME12006705</t>
  </si>
  <si>
    <t>RADICAL MEDIACAO SEGUROS LDA</t>
  </si>
  <si>
    <t>NORTE I</t>
  </si>
  <si>
    <t>ME02005390</t>
  </si>
  <si>
    <t>DISEGUR SOC MEDIADORA SEGUROS LDA</t>
  </si>
  <si>
    <t>BOAVISTA PRESTIGE</t>
  </si>
  <si>
    <t>ME02000055</t>
  </si>
  <si>
    <t>FONTE NOVA NEGÓCIOS</t>
  </si>
  <si>
    <t>Vitor Abreu</t>
  </si>
  <si>
    <t>ME12980137</t>
  </si>
  <si>
    <t>AUDAXFIRMUS MEDIACAO SEGUROS LDA</t>
  </si>
  <si>
    <t>SÃO MARTINHO DO CAMPO</t>
  </si>
  <si>
    <t>Vitor Costa</t>
  </si>
  <si>
    <t>ME02008583</t>
  </si>
  <si>
    <t>BATISEGUR MEDIADORA SEGUROS LDA</t>
  </si>
  <si>
    <t>FOZ PRESTIGE</t>
  </si>
  <si>
    <t>ME12999268</t>
  </si>
  <si>
    <t>BE SEGURO SOC MEDIADORA SEGUROS LDA</t>
  </si>
  <si>
    <t>PAULO CORREIA</t>
  </si>
  <si>
    <t>PORTO II</t>
  </si>
  <si>
    <t>ME12007193</t>
  </si>
  <si>
    <t>BEJA CORRETORES SEGUROS LDA</t>
  </si>
  <si>
    <t>CARMEN BAGORRO</t>
  </si>
  <si>
    <t>LISBOA I</t>
  </si>
  <si>
    <t>Jose Alves</t>
  </si>
  <si>
    <t>ME02000338</t>
  </si>
  <si>
    <t>BENEDITO MANUEL MEIAS MARQUES</t>
  </si>
  <si>
    <t>MAIA NEGÓCIOS</t>
  </si>
  <si>
    <t>ME12002587</t>
  </si>
  <si>
    <t>BROQUERAJE SOC CORRETORA SEGUROS LDA</t>
  </si>
  <si>
    <t>LISBOA V</t>
  </si>
  <si>
    <t>Carlos Galo</t>
  </si>
  <si>
    <t>ME12985317</t>
  </si>
  <si>
    <t>BULL INSURANCE MEDIACAO SEGUROS SA</t>
  </si>
  <si>
    <t>LUIS MANSO</t>
  </si>
  <si>
    <t>TAGUSPARK I</t>
  </si>
  <si>
    <t>ME02015900</t>
  </si>
  <si>
    <t>C M S MEDIACAO SEGUROS LDA</t>
  </si>
  <si>
    <t>OEIRAS NASCENTE</t>
  </si>
  <si>
    <t>ME01022594</t>
  </si>
  <si>
    <t>CABACAMED MEDIADORA SEGUROS LDA</t>
  </si>
  <si>
    <t>LOUROSA PRESTIGE</t>
  </si>
  <si>
    <t>Constancia Afonso</t>
  </si>
  <si>
    <t>ME02009682</t>
  </si>
  <si>
    <t>RUA AUGUSTA PRESTIGE</t>
  </si>
  <si>
    <t>Maria Joao Grenho</t>
  </si>
  <si>
    <t>ME01023028</t>
  </si>
  <si>
    <t>CAPDEVILLE MEDIACAO SEG UNIPESSOAL LDA</t>
  </si>
  <si>
    <t>LISBOA IV</t>
  </si>
  <si>
    <t>ME02015361</t>
  </si>
  <si>
    <t>AV ROMA NEGÓCIOS</t>
  </si>
  <si>
    <t>Anabela Matos</t>
  </si>
  <si>
    <t>ME02000880</t>
  </si>
  <si>
    <t>CARLA ISABEL GASPAR RODRIGUES BEJA</t>
  </si>
  <si>
    <t>AMORA</t>
  </si>
  <si>
    <t>Ricardo Reis</t>
  </si>
  <si>
    <t>ME12985042</t>
  </si>
  <si>
    <t>CARLOS MANUEL TORRES VIEIRA</t>
  </si>
  <si>
    <t>CINCO DE OUTUBRO PR I</t>
  </si>
  <si>
    <t>Mariana Pena</t>
  </si>
  <si>
    <t>ME01936994</t>
  </si>
  <si>
    <t>CARLOS MIGUEL SANTANA MONTEIRO ROQUE</t>
  </si>
  <si>
    <t>PB LISBOA II</t>
  </si>
  <si>
    <t>Consultor Pvb (Sul)</t>
  </si>
  <si>
    <t>ME02000020</t>
  </si>
  <si>
    <t>CESAR LUIS CARMO GOMES</t>
  </si>
  <si>
    <t xml:space="preserve">BELAS </t>
  </si>
  <si>
    <t>Patrícia Soares</t>
  </si>
  <si>
    <t>ME12985210</t>
  </si>
  <si>
    <t>CODIGOSEGUR MEDIACAO SEGUROS LDA</t>
  </si>
  <si>
    <t xml:space="preserve">CARREGADO </t>
  </si>
  <si>
    <t>Pedro E. Costa</t>
  </si>
  <si>
    <t>ME01023247</t>
  </si>
  <si>
    <t>COISAS DE SEGUROS LDA</t>
  </si>
  <si>
    <t>CASTILHO PRESTIGE</t>
  </si>
  <si>
    <t>Joao Pedro Jorge</t>
  </si>
  <si>
    <t>ME01023271</t>
  </si>
  <si>
    <t>CONTA CARLOS AZEVEDO</t>
  </si>
  <si>
    <t>PORTELA PRESTIGE</t>
  </si>
  <si>
    <t>Fernando Baptista</t>
  </si>
  <si>
    <t>ME12985202</t>
  </si>
  <si>
    <t>CONSTANTINO MIGUEL COSTA LOPES</t>
  </si>
  <si>
    <t>VALE FIGUEIRA</t>
  </si>
  <si>
    <t>ME12990060</t>
  </si>
  <si>
    <t>CBK MADEIRA CORRETORES SEGUROS SA</t>
  </si>
  <si>
    <t>DELFIM MIRANDA</t>
  </si>
  <si>
    <t>FONTE NOVA PRESTIGE</t>
  </si>
  <si>
    <t>Carlos Pinto</t>
  </si>
  <si>
    <t>ME02002595</t>
  </si>
  <si>
    <t>CBK LISBOA MEDIADORES SEGUROS LDA</t>
  </si>
  <si>
    <t>CALDAS DA RAINHA PR</t>
  </si>
  <si>
    <t>Luisa Castanheira</t>
  </si>
  <si>
    <t>ME01022551</t>
  </si>
  <si>
    <t>VIALONGA</t>
  </si>
  <si>
    <t>ME02001365</t>
  </si>
  <si>
    <t>CORBROKER NORTE MEDIADORES SEGUROS LDA</t>
  </si>
  <si>
    <t>REPÚBLICA NEGÓCIOS</t>
  </si>
  <si>
    <t>Paulo Correia</t>
  </si>
  <si>
    <t>ME12010448</t>
  </si>
  <si>
    <t>CORBROKER CORRETORES SEGUROS LDA</t>
  </si>
  <si>
    <t>ALFRAGIDE</t>
  </si>
  <si>
    <t>ME12985122</t>
  </si>
  <si>
    <t>VIS A VIS MEDIACAO SEGUROS LDA</t>
  </si>
  <si>
    <t>ALVALADE  NEGÓCIOS</t>
  </si>
  <si>
    <t>ME12006967</t>
  </si>
  <si>
    <t>BENFICA PRESTIGE</t>
  </si>
  <si>
    <t>ME02016225</t>
  </si>
  <si>
    <t>ZURICH VIS A VIS</t>
  </si>
  <si>
    <t>LEIRIA CASTELO</t>
  </si>
  <si>
    <t>Edmundo Dias</t>
  </si>
  <si>
    <t>ME12008401</t>
  </si>
  <si>
    <t>COSTA DUARTE CORRETOR SEGUROS SA</t>
  </si>
  <si>
    <t>JOSÉ ALVES</t>
  </si>
  <si>
    <t>ÁGUEDA P &amp; N</t>
  </si>
  <si>
    <t>Mario Nascimento</t>
  </si>
  <si>
    <t>ME12010085</t>
  </si>
  <si>
    <t>COSTA DUARTE CORRETOR SEGUROS SA (PORTO)</t>
  </si>
  <si>
    <t>REPÚBLICA PRESTIGE</t>
  </si>
  <si>
    <t>ME12980161</t>
  </si>
  <si>
    <t>ANTRALMED MEDIADORES DE SEGUROS SA</t>
  </si>
  <si>
    <t>MONDIM DE BASTO</t>
  </si>
  <si>
    <t>Carla Bento</t>
  </si>
  <si>
    <t>ME02007046</t>
  </si>
  <si>
    <t>CREDISEGUR SOC MEDIACAO SEGUROS LDA</t>
  </si>
  <si>
    <t>ANABELA MATOS</t>
  </si>
  <si>
    <t>LORDELO PAREDES</t>
  </si>
  <si>
    <t>Paulo Filipe Fernandes</t>
  </si>
  <si>
    <t>ME12010229</t>
  </si>
  <si>
    <t>CREDITE EGS CORRETORES SEGUROS SA</t>
  </si>
  <si>
    <t>SANTARÉM S.DOMINGOS</t>
  </si>
  <si>
    <t>ME12985309</t>
  </si>
  <si>
    <t>CRUZ SEGUROS MEDIACAO SEGUROS LDA</t>
  </si>
  <si>
    <t>CAMPO OURIQUE P &amp; N</t>
  </si>
  <si>
    <t>ME12985034</t>
  </si>
  <si>
    <t>CSB MEDIACAO SEGUROS SA</t>
  </si>
  <si>
    <t>AMOREIRAS PRESTIGE</t>
  </si>
  <si>
    <t>ME12999284</t>
  </si>
  <si>
    <t>TELHEIRAS NORTE</t>
  </si>
  <si>
    <t>ME01022623</t>
  </si>
  <si>
    <t>DELIO SEGUROS SOC MEDIADORA SEGUROS LDA</t>
  </si>
  <si>
    <t>PAIVAS PRESTIGE</t>
  </si>
  <si>
    <t>ME02006326</t>
  </si>
  <si>
    <t>GUIMARÃES PRESTIGE</t>
  </si>
  <si>
    <t>ME02001402</t>
  </si>
  <si>
    <t>DENCIO MEDIACAO SEGUROS LDA</t>
  </si>
  <si>
    <t>AMADORA PRESTIGE</t>
  </si>
  <si>
    <t>ME12001891</t>
  </si>
  <si>
    <t>DIAGONAL CORRETORES SEGUROS SA</t>
  </si>
  <si>
    <t>BEJA PRESTIGE</t>
  </si>
  <si>
    <t>Joao Araujo</t>
  </si>
  <si>
    <t>ME02009113</t>
  </si>
  <si>
    <t>DIAZA CONSULTORES SEGUROS LDA</t>
  </si>
  <si>
    <t>GUIMARÃES</t>
  </si>
  <si>
    <t>Basilio Correia</t>
  </si>
  <si>
    <t>ME12985296</t>
  </si>
  <si>
    <t>DMSB MEDIACAO SEGUROS LDA</t>
  </si>
  <si>
    <t>AVEIRO PRESTIGE</t>
  </si>
  <si>
    <t>Ilda Almeida</t>
  </si>
  <si>
    <t>ME01022738</t>
  </si>
  <si>
    <t>DOMINUS MEDIACAO SEGUROS LDA</t>
  </si>
  <si>
    <t>ALMADA NEGÓCIOS</t>
  </si>
  <si>
    <t>ME12985376</t>
  </si>
  <si>
    <t>ELMANO MONTEIRO MEDIACAO SEGUROS LDA</t>
  </si>
  <si>
    <t>JORGE QUEIROGA</t>
  </si>
  <si>
    <t>AVEIRO</t>
  </si>
  <si>
    <t>Joao Paulo Abrantes</t>
  </si>
  <si>
    <t>ME12985181</t>
  </si>
  <si>
    <t>ELO FORTE MEDIACAO SEGUROS LDA</t>
  </si>
  <si>
    <t>ALMADA</t>
  </si>
  <si>
    <t>ME34001000</t>
  </si>
  <si>
    <t>EMA PAULA SILVA HENRIQUES PIRES</t>
  </si>
  <si>
    <t>AVEIRO NEGÓCIOS</t>
  </si>
  <si>
    <t>ME12010288</t>
  </si>
  <si>
    <t>EMILIO LOUREIRO &amp; CIA LDA</t>
  </si>
  <si>
    <t>ME12000004</t>
  </si>
  <si>
    <t>LEIRIA PRESTIGE I</t>
  </si>
  <si>
    <t>ME12003133</t>
  </si>
  <si>
    <t>EMPREMEDIA CORRETORES SEGUROS LDA</t>
  </si>
  <si>
    <t>LEIRIA I</t>
  </si>
  <si>
    <t>Joaquim Fernandes</t>
  </si>
  <si>
    <t>ME02004398</t>
  </si>
  <si>
    <t>EUROMEDIADORA SEGUROS SA</t>
  </si>
  <si>
    <t>CASCAIS PRESTIGE</t>
  </si>
  <si>
    <t>ME02000506</t>
  </si>
  <si>
    <t>EUROPATRIMONIAL CONSULT MED SEGUROSLDA</t>
  </si>
  <si>
    <t>MONTE ESTORIL P &amp; N</t>
  </si>
  <si>
    <t>ME12008436</t>
  </si>
  <si>
    <t>EXPANSAO SOC NEDIACAO SEGUROS LDA</t>
  </si>
  <si>
    <t>PB LISBOA I</t>
  </si>
  <si>
    <t>ME01023060</t>
  </si>
  <si>
    <t>F R S O SEGUROS LDA</t>
  </si>
  <si>
    <t>VN FAMALICÃO ATLANTA PARK</t>
  </si>
  <si>
    <t>ME12000194</t>
  </si>
  <si>
    <t>F REGO SA</t>
  </si>
  <si>
    <t>BRAGA PRESTIGE</t>
  </si>
  <si>
    <t>ME12010130</t>
  </si>
  <si>
    <t>V.N.FAMALICÃO NEG.</t>
  </si>
  <si>
    <t>ME12010579</t>
  </si>
  <si>
    <t>SA PEREIRA LAGO LDA</t>
  </si>
  <si>
    <t>BRAGA</t>
  </si>
  <si>
    <t>ME12990079</t>
  </si>
  <si>
    <t>F REGO CORRETORES SEGUROS SA LISBOA</t>
  </si>
  <si>
    <t>FAMALICÃO</t>
  </si>
  <si>
    <t>ME12000274</t>
  </si>
  <si>
    <t>AXA F REGO</t>
  </si>
  <si>
    <t>ÉVORA NEGÓCIOS</t>
  </si>
  <si>
    <t>Rui Simao</t>
  </si>
  <si>
    <t>ME02004486</t>
  </si>
  <si>
    <t>F3 SEGUROS SOC MEDIACAO SEGUROS LDA</t>
  </si>
  <si>
    <t>COIMBRA EMIDIO NAVARRO NG</t>
  </si>
  <si>
    <t>ME01457926</t>
  </si>
  <si>
    <t>FERNANDO GOMES MOREIRA</t>
  </si>
  <si>
    <t>ME02000012</t>
  </si>
  <si>
    <t>FERNANDO MARIO MARTINS LOUREIRO</t>
  </si>
  <si>
    <t>MARINHA GRANDE P &amp; N</t>
  </si>
  <si>
    <t>ME02000522</t>
  </si>
  <si>
    <t>FRANCISCO JORGE COSTA</t>
  </si>
  <si>
    <t>ME12999292</t>
  </si>
  <si>
    <t>FUTURE HEALTHCARE SERV SAUDE ASSIST SA</t>
  </si>
  <si>
    <t>COIMBRA</t>
  </si>
  <si>
    <t>ME02000442</t>
  </si>
  <si>
    <t>GARCEZ AGENCIA CENTRAL DE SEGUROS LDA</t>
  </si>
  <si>
    <t>FARO NEGÓCIOS</t>
  </si>
  <si>
    <t>ME19179115</t>
  </si>
  <si>
    <t>GASPAR MANUEL RODRIGUES PENETRA</t>
  </si>
  <si>
    <t>FARO</t>
  </si>
  <si>
    <t>ME01022703</t>
  </si>
  <si>
    <t>GESCURSO LDA</t>
  </si>
  <si>
    <t>S.J.MADEIRA PRESTIGE</t>
  </si>
  <si>
    <t>ME02100005</t>
  </si>
  <si>
    <t>ESPINHO PRESTIGE</t>
  </si>
  <si>
    <t>ME12985288</t>
  </si>
  <si>
    <t>GESTAO ACTIVA MEDIADORA SEGUROS LDA</t>
  </si>
  <si>
    <t>BARCELOS PRESTIGE</t>
  </si>
  <si>
    <t>ME12010368</t>
  </si>
  <si>
    <t>GLOBO CORRETORES SEGUROS LDA</t>
  </si>
  <si>
    <t>S.JOÃO DA MADEIRA</t>
  </si>
  <si>
    <t>ME12000055</t>
  </si>
  <si>
    <t>VIANA CASTELO NEG.</t>
  </si>
  <si>
    <t>ME02000872</t>
  </si>
  <si>
    <t>GOSAC MEDIACAO DE SEGUROS LDA</t>
  </si>
  <si>
    <t>VIANA DO CASTELO</t>
  </si>
  <si>
    <t>ME02000899</t>
  </si>
  <si>
    <t>GRUMESE GRP CONSULTORIA MEDIACAO SEG LDA</t>
  </si>
  <si>
    <t>PÓVOA DE VARZIM NEG.</t>
  </si>
  <si>
    <t>ME12010405</t>
  </si>
  <si>
    <t>MSE CORRETORES E CONSULTORES SEGUROS SA</t>
  </si>
  <si>
    <t>MONTIJO P &amp; N</t>
  </si>
  <si>
    <t>Silvino Pereira</t>
  </si>
  <si>
    <t>ME01023140</t>
  </si>
  <si>
    <t>GUERREIROS SOC MEDIADORA SEGUROS LDA</t>
  </si>
  <si>
    <t>RUI SIMÃO</t>
  </si>
  <si>
    <t>V.F.XIRA P &amp; N</t>
  </si>
  <si>
    <t>ME12991901</t>
  </si>
  <si>
    <t>ALGÉS NEGÓCIOS</t>
  </si>
  <si>
    <t>Luis Manso</t>
  </si>
  <si>
    <t>ME02010739</t>
  </si>
  <si>
    <t>SANTO TIRSO NEGÓCIOS</t>
  </si>
  <si>
    <t>ME12985157</t>
  </si>
  <si>
    <t>GUIA CONSULTORES SEGUROS LDA</t>
  </si>
  <si>
    <t>VILA REAL P &amp; N</t>
  </si>
  <si>
    <t>ME01404576</t>
  </si>
  <si>
    <t>HUMBERTO JOAO VIEIRA CHALRINHO</t>
  </si>
  <si>
    <t>CANIÇO</t>
  </si>
  <si>
    <t>Carlos Rodrigues</t>
  </si>
  <si>
    <t>ME02014174</t>
  </si>
  <si>
    <t>IF MEDIACAO SEGUROS UNIPESSOAL LDA</t>
  </si>
  <si>
    <t>TORRES VEDRAS PRESTIGE</t>
  </si>
  <si>
    <t>Carla Pires</t>
  </si>
  <si>
    <t>ME12002974</t>
  </si>
  <si>
    <t>ILIDIO MAIA CASAIS C SEGUROS LDA</t>
  </si>
  <si>
    <t>VITOR ABREU</t>
  </si>
  <si>
    <t>PAREDES P &amp; N</t>
  </si>
  <si>
    <t>ME02003408</t>
  </si>
  <si>
    <t>IMOSEGUR MEDIACAO SEGUROS LDA</t>
  </si>
  <si>
    <t>PAREDES</t>
  </si>
  <si>
    <t>ME12985173</t>
  </si>
  <si>
    <t>IMPETUS MEDIACAO SEGUROS LDA</t>
  </si>
  <si>
    <t>SANTARÉM NEGÓCIOS</t>
  </si>
  <si>
    <t>ME12985325</t>
  </si>
  <si>
    <t>INLIFE INSURANCE MEDIACAO SEGUROS LDA</t>
  </si>
  <si>
    <t>OLIVEIRA AZEMÉIS P &amp; N</t>
  </si>
  <si>
    <t>ME02000231</t>
  </si>
  <si>
    <t>ISABEL AMORIM FERREIRA AGRIPINO</t>
  </si>
  <si>
    <t>SANTAREM</t>
  </si>
  <si>
    <t>ME01022789</t>
  </si>
  <si>
    <t>ISABEL SOFIA BRITO LIMA COELHO</t>
  </si>
  <si>
    <t>VALE DE MILHAÇOS</t>
  </si>
  <si>
    <t>ME01091012</t>
  </si>
  <si>
    <t>JOAO VITORINO PAULA MARIEIRO</t>
  </si>
  <si>
    <t>COLARES</t>
  </si>
  <si>
    <t>ME01098732</t>
  </si>
  <si>
    <t>J MARIEIRO LDA</t>
  </si>
  <si>
    <t>LOULÉ P &amp; N</t>
  </si>
  <si>
    <t>ME02016217</t>
  </si>
  <si>
    <t>J S PEREIRA MEDIACAO SEGUROS LDA</t>
  </si>
  <si>
    <t>GONDOMAR NEGÓCIOS</t>
  </si>
  <si>
    <t>ME01023036</t>
  </si>
  <si>
    <t>JOAO MANUEL CRUZ BERNARDINO</t>
  </si>
  <si>
    <t>FAFE P &amp; N</t>
  </si>
  <si>
    <t>ME01595122</t>
  </si>
  <si>
    <t>FELGUEIRAS P &amp; N</t>
  </si>
  <si>
    <t>ME12000389</t>
  </si>
  <si>
    <t>JOAO MATA LDA</t>
  </si>
  <si>
    <t>AREEIRO PRESTIGE</t>
  </si>
  <si>
    <t>ME12980014</t>
  </si>
  <si>
    <t>JOAO MATA LDA VISEU</t>
  </si>
  <si>
    <t>AV DE ROMA CINEMA</t>
  </si>
  <si>
    <t>ME01913231</t>
  </si>
  <si>
    <t>JOAQUIM MANUEL LOURO DIAS</t>
  </si>
  <si>
    <t>LEIRIA MARQUÊS</t>
  </si>
  <si>
    <t>ME19197989</t>
  </si>
  <si>
    <t>JOSE FRANCISCO FAIAS COCO</t>
  </si>
  <si>
    <t>MAIA SHOPPING</t>
  </si>
  <si>
    <t>ME19205571</t>
  </si>
  <si>
    <t>JOSE FRANCISCO POUCA ROUPA SIAS</t>
  </si>
  <si>
    <t>SETÚBAL NEGÓCIOS</t>
  </si>
  <si>
    <t>ME01747990</t>
  </si>
  <si>
    <t>JOSE GABRIEL DUARTE MOREIRA</t>
  </si>
  <si>
    <t>ME02100013</t>
  </si>
  <si>
    <t>JOSE MANUEL PINTO GOMES FERREIRA</t>
  </si>
  <si>
    <t>TOMAR PRESTIGE</t>
  </si>
  <si>
    <t>Miguel Talhao</t>
  </si>
  <si>
    <t>ME01906293</t>
  </si>
  <si>
    <t>JOSE MANUEL SANTOS NUNES</t>
  </si>
  <si>
    <t>SETUBAL</t>
  </si>
  <si>
    <t>ME02011280</t>
  </si>
  <si>
    <t>LEALSER MEDIACAO SEGUROS SA</t>
  </si>
  <si>
    <t>MATOSINHOS NEGÓCIOS</t>
  </si>
  <si>
    <t>ME12985261</t>
  </si>
  <si>
    <t>LEXIS MEDIACAO SEGUROS UNIPESSOAL LDA</t>
  </si>
  <si>
    <t>SINTRA PRESTIGE</t>
  </si>
  <si>
    <t>ME12991848</t>
  </si>
  <si>
    <t>LIBERTY MERCER</t>
  </si>
  <si>
    <t>VISEU NEGÓCIOS</t>
  </si>
  <si>
    <t>ME01427313</t>
  </si>
  <si>
    <t>LUCILIA MARIA RODRIGUES GONCALVES DIDIER</t>
  </si>
  <si>
    <t>ME02001306</t>
  </si>
  <si>
    <t>LUIS A VAZ PINTO LDA</t>
  </si>
  <si>
    <t>ALBUFEIRA P &amp; N</t>
  </si>
  <si>
    <t>Francisco Rodrigues</t>
  </si>
  <si>
    <t>ME02001381</t>
  </si>
  <si>
    <t>LUIS MIGUEL CARVALHO LIMA</t>
  </si>
  <si>
    <t>VISEU</t>
  </si>
  <si>
    <t>ME12008831</t>
  </si>
  <si>
    <t>LUIZ FERRAZ CORRETORES SEGUROS LDA</t>
  </si>
  <si>
    <t>VILA DAS AVES</t>
  </si>
  <si>
    <t>ME01022770</t>
  </si>
  <si>
    <t>LUSISEG MEDIADORES SEGUROS LDA</t>
  </si>
  <si>
    <t>BOBADELA</t>
  </si>
  <si>
    <t>ME12010536</t>
  </si>
  <si>
    <t>LUSO ATLANTICA CORRETOR SEGUROS SA</t>
  </si>
  <si>
    <t>VISEU EMÍDIO NAVARRO</t>
  </si>
  <si>
    <t>ME12010835</t>
  </si>
  <si>
    <t>ZURICH LUSOATLANTICA</t>
  </si>
  <si>
    <t xml:space="preserve">CACÉM DE CIMA </t>
  </si>
  <si>
    <t>ME12991856</t>
  </si>
  <si>
    <t>LXQB MEDIACAO SEGUROS LDA</t>
  </si>
  <si>
    <t>ALVALADE MERCADO</t>
  </si>
  <si>
    <t>ME12004865</t>
  </si>
  <si>
    <t>MAIS SEGURO CORRETORA SEGUROS SA</t>
  </si>
  <si>
    <t>DAMAIA ESTAÇÃO</t>
  </si>
  <si>
    <t>ME19244802</t>
  </si>
  <si>
    <t>MARIA MANUELA EIRAS SILVA LOPES</t>
  </si>
  <si>
    <t>PÓVOA DE SANTA ÍRIA</t>
  </si>
  <si>
    <t>ME12000135</t>
  </si>
  <si>
    <t>MARSH LDA</t>
  </si>
  <si>
    <t>BUARCOS</t>
  </si>
  <si>
    <t>Miguel Barreira</t>
  </si>
  <si>
    <t>ME12991776</t>
  </si>
  <si>
    <t>FIGUEIRA CASTELO RODRIGO</t>
  </si>
  <si>
    <t>Rui Sabino</t>
  </si>
  <si>
    <t>ME12991784</t>
  </si>
  <si>
    <t>MERCER EMPLOYEE BENEFITS MEDIACAO SG LDA</t>
  </si>
  <si>
    <t>LAVRA</t>
  </si>
  <si>
    <t>Nuno Marques</t>
  </si>
  <si>
    <t>ME12000290</t>
  </si>
  <si>
    <t>AXA MARSH</t>
  </si>
  <si>
    <t>GUEIFÃES</t>
  </si>
  <si>
    <t>ME02003264</t>
  </si>
  <si>
    <t>MARTINEZ SA</t>
  </si>
  <si>
    <t>QUINTA DE SANTA CLARA</t>
  </si>
  <si>
    <t>Carla Correia</t>
  </si>
  <si>
    <t>ME12980129</t>
  </si>
  <si>
    <t>MASTERSEGUROS SOC MEDIADORA SEGUROS LDA</t>
  </si>
  <si>
    <t>LUMIAR  METRO</t>
  </si>
  <si>
    <t>ME12003897</t>
  </si>
  <si>
    <t>MDS CORRETOR SEGUROS SA</t>
  </si>
  <si>
    <t xml:space="preserve">ENTRECAMPOS </t>
  </si>
  <si>
    <t>ME12010202</t>
  </si>
  <si>
    <t>PORTELA</t>
  </si>
  <si>
    <t>ME01022869</t>
  </si>
  <si>
    <t>POLINSUR MEDIACAO SEGUROS LDA</t>
  </si>
  <si>
    <t>FONTE NOVA SHOPPING</t>
  </si>
  <si>
    <t>ME12985130</t>
  </si>
  <si>
    <t>SERENITAS SOC MEDIACAO SEGUROS LDA</t>
  </si>
  <si>
    <t>DUQUE D´ ÁVILA</t>
  </si>
  <si>
    <t>ME12985165</t>
  </si>
  <si>
    <t>IMAVIZ</t>
  </si>
  <si>
    <t>ME12980006</t>
  </si>
  <si>
    <t>MDS CORRETOR SEGUROS SA PORTO</t>
  </si>
  <si>
    <t xml:space="preserve">CAMÕES </t>
  </si>
  <si>
    <t>Tiago Catarino</t>
  </si>
  <si>
    <t>ME12990052</t>
  </si>
  <si>
    <t>PRAÇA DO CHILE</t>
  </si>
  <si>
    <t>ME12000530</t>
  </si>
  <si>
    <t>MDS AUTO MEDIACAO DE SEGUROS SA</t>
  </si>
  <si>
    <t>RESTAURADORES</t>
  </si>
  <si>
    <t>ME12001146</t>
  </si>
  <si>
    <t>MEDIAN CORRETORES SEGUROS LDA</t>
  </si>
  <si>
    <t>RATO</t>
  </si>
  <si>
    <t>ME02009690</t>
  </si>
  <si>
    <t>IMPAR MEDIADORES SEGUROS LDA</t>
  </si>
  <si>
    <t>PALÁCIO ATLÂNTICO</t>
  </si>
  <si>
    <t>Luis Ferreira</t>
  </si>
  <si>
    <t>ME12000100</t>
  </si>
  <si>
    <t>MEDIATOR SOC CORRETORA SEGUROS SA</t>
  </si>
  <si>
    <t>MARQUÊS DE TOMAR</t>
  </si>
  <si>
    <t>ME12000477</t>
  </si>
  <si>
    <t>GUIMARÃES AF.HENRIQUES</t>
  </si>
  <si>
    <t>ME12001840</t>
  </si>
  <si>
    <t>MEDIBROKER MEDIACAO SEGUROS SA</t>
  </si>
  <si>
    <t>AVEIRO AVENIDA</t>
  </si>
  <si>
    <t>ME02000143</t>
  </si>
  <si>
    <t>MEDIEXITO SOC MEDIADORA SEGUROS LDA</t>
  </si>
  <si>
    <t>BRAGA AVENIDA</t>
  </si>
  <si>
    <t>ME02006190</t>
  </si>
  <si>
    <t>MEDIGRULA SOC MEDIADORA SEGUROS LDA</t>
  </si>
  <si>
    <t>FARO AVENIDA</t>
  </si>
  <si>
    <t>ME02006318</t>
  </si>
  <si>
    <t>MEDIPOM MEDIACAO SEGUROS LDA</t>
  </si>
  <si>
    <t>S.J.MADEIRA LARANJEIRAS</t>
  </si>
  <si>
    <t>ME01022711</t>
  </si>
  <si>
    <t>METAGE MEDIACAO SEGUROS LDA</t>
  </si>
  <si>
    <t xml:space="preserve">VIANA CAMPO CASTELO     </t>
  </si>
  <si>
    <t>ME02002229</t>
  </si>
  <si>
    <t>TORRES VEDRAS AVENIDA</t>
  </si>
  <si>
    <t>ME02000119</t>
  </si>
  <si>
    <t>METASEGUROS SOC MEDIADORA SEGUROS LDA</t>
  </si>
  <si>
    <t>SANTARÉM AV DO BRASIL</t>
  </si>
  <si>
    <t>ME12985341</t>
  </si>
  <si>
    <t>MII FINANCAS CONSULTORIA FINANCEIRA LDA</t>
  </si>
  <si>
    <t>VILA NOVA DE MILFONTES</t>
  </si>
  <si>
    <t>ME02016655</t>
  </si>
  <si>
    <t>MMC SEGUROS SOCIEDADE MEDIACAO SA</t>
  </si>
  <si>
    <t>QUIAIOS</t>
  </si>
  <si>
    <t>ME12002384</t>
  </si>
  <si>
    <t>MSB CORRETORES SEGUROS SA</t>
  </si>
  <si>
    <t>SETÚBAL AVENIDA</t>
  </si>
  <si>
    <t>Sandra Figueiredo</t>
  </si>
  <si>
    <t>ME12991880</t>
  </si>
  <si>
    <t>MSR MEDIACAO SEGUROS LDA</t>
  </si>
  <si>
    <t>MAIA VENEPOR</t>
  </si>
  <si>
    <t>ME02004187</t>
  </si>
  <si>
    <t>NAUTICUS SEGUROS MEDIADORES ASSOC LDA</t>
  </si>
  <si>
    <t>MEM MARTINS ESTAÇÃO</t>
  </si>
  <si>
    <t>ME02007855</t>
  </si>
  <si>
    <t>NOBIS MEDIACAO SEGUROS LDA</t>
  </si>
  <si>
    <t>CACÉM</t>
  </si>
  <si>
    <t>ME01022885</t>
  </si>
  <si>
    <t>NOVAGESTECLA MEDIADOR SEGUROS LDA</t>
  </si>
  <si>
    <t>DAMIÃO DE GÓIS</t>
  </si>
  <si>
    <t>ME02003571</t>
  </si>
  <si>
    <t>ALMADA AV AFONSO HENRIQUES</t>
  </si>
  <si>
    <t>Marco Silva</t>
  </si>
  <si>
    <t>ME02000063</t>
  </si>
  <si>
    <t>UNANIME MEDIACAO SEGUROS LDA</t>
  </si>
  <si>
    <t xml:space="preserve">PAREDE </t>
  </si>
  <si>
    <t>ME02000557</t>
  </si>
  <si>
    <t>ORISA SOCIEDADE MEDIADORES SEGUROS</t>
  </si>
  <si>
    <t>AREEIRO</t>
  </si>
  <si>
    <t>ME12991872</t>
  </si>
  <si>
    <t>OS MEDIACAO CONSULTORES SEGUROS LDA</t>
  </si>
  <si>
    <t>GONÇALO CRISTOVÃO</t>
  </si>
  <si>
    <t>ME02000207</t>
  </si>
  <si>
    <t>PARCERIA ACTIVA MEDIACAO SEGUROS LDA</t>
  </si>
  <si>
    <t>CARVALHIDO</t>
  </si>
  <si>
    <t>ME01023212</t>
  </si>
  <si>
    <t>PAULO ALBUQUERQUE SOC MED SEGUROS LDA</t>
  </si>
  <si>
    <t>BARREIRO P &amp; N</t>
  </si>
  <si>
    <t>ME02000493</t>
  </si>
  <si>
    <t>JOSÉ MALHOA</t>
  </si>
  <si>
    <t>ME12985253</t>
  </si>
  <si>
    <t>PEDRO BORRALHO MEDIACAO SEGUROS LDA</t>
  </si>
  <si>
    <t xml:space="preserve">ALCOBAÇA </t>
  </si>
  <si>
    <t>ME01023175</t>
  </si>
  <si>
    <t>PEDROS MEDIACAO SEGUROS LDA</t>
  </si>
  <si>
    <t>BOAVISTA</t>
  </si>
  <si>
    <t>ME02004347</t>
  </si>
  <si>
    <t>PLANACTIVO MEDIACAO SEGUROS LDA</t>
  </si>
  <si>
    <t>PRAÇA CARLOS ALBERTO</t>
  </si>
  <si>
    <t>ME12009826</t>
  </si>
  <si>
    <t>PLC CORRETORES SEGUROS SA</t>
  </si>
  <si>
    <t>ALBUFEIRA SHOPPING</t>
  </si>
  <si>
    <t>ME02000610</t>
  </si>
  <si>
    <t>PODEROSO SEGURO SOC MEDIACAO UNIPESS LDA</t>
  </si>
  <si>
    <t xml:space="preserve">PORTIMÃO ROCHA </t>
  </si>
  <si>
    <t>ME12985018</t>
  </si>
  <si>
    <t>PORTOSEGURO SOC M SEGUROS PORTO LDA</t>
  </si>
  <si>
    <t>CÉSAR PINTO</t>
  </si>
  <si>
    <t>BELÉM</t>
  </si>
  <si>
    <t>ME12007169</t>
  </si>
  <si>
    <t>ODIVELAS ROTUNDA</t>
  </si>
  <si>
    <t>ME12991899</t>
  </si>
  <si>
    <t>PREMISEGUR SOC MEDIACAO SEGUROS LDA</t>
  </si>
  <si>
    <t>ÁGUEDA PRAÇA DO MUNICÍPIO</t>
  </si>
  <si>
    <t>ME12010464</t>
  </si>
  <si>
    <t>PRIVY CORRETORES SEGUROS SA</t>
  </si>
  <si>
    <t xml:space="preserve">OVAR </t>
  </si>
  <si>
    <t>ME44600900</t>
  </si>
  <si>
    <t>DIRECTO</t>
  </si>
  <si>
    <t>V.N.FAMALICÃO D.MARIA II</t>
  </si>
  <si>
    <t>ME02010181</t>
  </si>
  <si>
    <t>PROPOSTA SEGURA S MEDIACAO SEGUROS LDA</t>
  </si>
  <si>
    <t>ESTORIL</t>
  </si>
  <si>
    <t>ME02000514</t>
  </si>
  <si>
    <t>PROPOSTAS VANTAJOSAS UNIPESSOAL LDA</t>
  </si>
  <si>
    <t>PALMEIRAS</t>
  </si>
  <si>
    <t>ME12991864</t>
  </si>
  <si>
    <t>PRUDENS BROKER LDA</t>
  </si>
  <si>
    <t>AMARANTE ARQUINHO</t>
  </si>
  <si>
    <t>ME02011678</t>
  </si>
  <si>
    <t>Q&amp;S AGENCIA SANTOS CONSULT SEGUROS LDA</t>
  </si>
  <si>
    <t>LOURES REPÚBLICA</t>
  </si>
  <si>
    <t>ME02000151</t>
  </si>
  <si>
    <t>RJS MEDIACAO DE SEGUROS LDA</t>
  </si>
  <si>
    <t>LOURES FANQUEIRO</t>
  </si>
  <si>
    <t>ME12010333</t>
  </si>
  <si>
    <t>RAMALHOS CORRETORES SEGUROS LDA</t>
  </si>
  <si>
    <t>VILA REAL S.ANTÓNIO</t>
  </si>
  <si>
    <t>ME12005227</t>
  </si>
  <si>
    <t>CARNAXIDE</t>
  </si>
  <si>
    <t>ME01023167</t>
  </si>
  <si>
    <t>RAMIRO SERGIO SANTOS FERNANDES</t>
  </si>
  <si>
    <t>LOULÉ AVENIDA</t>
  </si>
  <si>
    <t>ME12000813</t>
  </si>
  <si>
    <t>RAUL CARVALHO LDA</t>
  </si>
  <si>
    <t>LINDA-A-VELHA</t>
  </si>
  <si>
    <t>ME01632018</t>
  </si>
  <si>
    <t>RUI ARTUR TABOADA MEIRELES COSTA</t>
  </si>
  <si>
    <t xml:space="preserve">RESTELO </t>
  </si>
  <si>
    <t>ME01023159</t>
  </si>
  <si>
    <t>RUI SOUSA SOUSA SOC MEDIACAO SEGUROS LDA</t>
  </si>
  <si>
    <t>MARQUÊS DE POMBAL</t>
  </si>
  <si>
    <t>ME02000530</t>
  </si>
  <si>
    <t>LAGOS REPÚBLICA</t>
  </si>
  <si>
    <t>ME12985085</t>
  </si>
  <si>
    <t>SABSEG MEDIACAO SEGUROS SA</t>
  </si>
  <si>
    <t>QUARTEIRA VASCO DA GAMA</t>
  </si>
  <si>
    <t>ME12985077</t>
  </si>
  <si>
    <t>DESPORTO SEGURO MED CLUBES PORT ASS LDA</t>
  </si>
  <si>
    <t xml:space="preserve">CAMPOLIDE </t>
  </si>
  <si>
    <t>ME02016233</t>
  </si>
  <si>
    <t>ZURICH SABSEG</t>
  </si>
  <si>
    <t>VALE DE CAMBRA</t>
  </si>
  <si>
    <t>ME12007329</t>
  </si>
  <si>
    <t>INSURTRAM CORRETORES CONSULTORES SEGUROS</t>
  </si>
  <si>
    <t>GAIA SHOPPING</t>
  </si>
  <si>
    <t>Fernando Teixeira</t>
  </si>
  <si>
    <t>ME12991004</t>
  </si>
  <si>
    <t>SANTANA SEGUROS MEDIAÇÃO SEGUROS LDA</t>
  </si>
  <si>
    <t>CARLOS GALO</t>
  </si>
  <si>
    <t>TELHEIRAS AVENIDA</t>
  </si>
  <si>
    <t>ME02000354</t>
  </si>
  <si>
    <t>SANTOS &amp; RAMOS SOC MEDIACAO SEG LDA</t>
  </si>
  <si>
    <t>PAIVAS</t>
  </si>
  <si>
    <t>ME12985069</t>
  </si>
  <si>
    <t>SAO VICENTE SEGUROS LDA</t>
  </si>
  <si>
    <t>CORROIOS ROTUNDA</t>
  </si>
  <si>
    <t>ME01000504</t>
  </si>
  <si>
    <t>SAROS SOCIEDADE MEDIACAO SEGUROS LDA</t>
  </si>
  <si>
    <t xml:space="preserve">MOITA </t>
  </si>
  <si>
    <t>ME12991792</t>
  </si>
  <si>
    <t>SCALIS MEDIADORA SEGUROS LDA</t>
  </si>
  <si>
    <t>CINCO DE OUTUBRO ESTAÇÃO</t>
  </si>
  <si>
    <t>ME01022981</t>
  </si>
  <si>
    <t>SCB MEDIACAO SEGUROS LDA</t>
  </si>
  <si>
    <t>TOMAR ALAMEDA</t>
  </si>
  <si>
    <t>ME12980153</t>
  </si>
  <si>
    <t>SE SEGUROS ESTEVES SOC MED SEGUROS LDA</t>
  </si>
  <si>
    <t>JOAQUIM FERNANDES</t>
  </si>
  <si>
    <t>OURÉM AVENIDA</t>
  </si>
  <si>
    <t>Paulo Rocha</t>
  </si>
  <si>
    <t>ME12004902</t>
  </si>
  <si>
    <t>SECOSE CORRETORES SEGUROS LDA</t>
  </si>
  <si>
    <t xml:space="preserve">MIRATEJO </t>
  </si>
  <si>
    <t>ME12000151</t>
  </si>
  <si>
    <t>SECRE CORRETORES SEGUROS LDA</t>
  </si>
  <si>
    <t>ABÓBODA</t>
  </si>
  <si>
    <t>ME01098724</t>
  </si>
  <si>
    <t>SEGATLANTICO SOC MED LDA</t>
  </si>
  <si>
    <t>CASTELO BRANCO ESCOLA</t>
  </si>
  <si>
    <t>ME12010763</t>
  </si>
  <si>
    <t>SEGURAMOS CORRETORES SEGUROS LDA</t>
  </si>
  <si>
    <t>ÉVORA JOÃO DE DEUS</t>
  </si>
  <si>
    <t>Paulo Silva</t>
  </si>
  <si>
    <t>ME12005606</t>
  </si>
  <si>
    <t>SEGURASSISTE C C SEGUROS SA</t>
  </si>
  <si>
    <t>MARCO DE CANAVESES</t>
  </si>
  <si>
    <t>ME02000258</t>
  </si>
  <si>
    <t>SEGURNECAR MEDIACAO SEGUROS LDA</t>
  </si>
  <si>
    <t>PONTINHA PRAÇA S.JOÃO</t>
  </si>
  <si>
    <t>ME01023116</t>
  </si>
  <si>
    <t>SEGUROS E SOLUCOES MED SEGUROS LDA</t>
  </si>
  <si>
    <t>BRAGANÇA AVENIDA</t>
  </si>
  <si>
    <t>Marco Barros</t>
  </si>
  <si>
    <t>ME12010384</t>
  </si>
  <si>
    <t>SEQUEIRA LIMA CORRETORES SEGUROS LDA</t>
  </si>
  <si>
    <t>ERMESINDE</t>
  </si>
  <si>
    <t>ME12008508</t>
  </si>
  <si>
    <t>SETSEGUROS CORRETORES SEGUROS LDA</t>
  </si>
  <si>
    <t>VILA REAL LARGO</t>
  </si>
  <si>
    <t>ME02000098</t>
  </si>
  <si>
    <t>SGS SOCIEDADE MEDIADORA SEGUROS LDA</t>
  </si>
  <si>
    <t>RUA CASTILHO</t>
  </si>
  <si>
    <t>ME02003774</t>
  </si>
  <si>
    <t>SILVA MEDIACAO TECNICA SEGUROS LDA</t>
  </si>
  <si>
    <t>GRAÇA</t>
  </si>
  <si>
    <t>ME12008188</t>
  </si>
  <si>
    <t>AVS CORRETORES SEGUROS SA</t>
  </si>
  <si>
    <t>PÊRO PINHEIRO</t>
  </si>
  <si>
    <t>ME12000282</t>
  </si>
  <si>
    <t>SOLUCAO CORRETORES CONSULT SEGUROS SA</t>
  </si>
  <si>
    <t>ABRANTES FORÇAS ARMADAS</t>
  </si>
  <si>
    <t>ME12010157</t>
  </si>
  <si>
    <t xml:space="preserve">LOUROSA </t>
  </si>
  <si>
    <t>ME12010421</t>
  </si>
  <si>
    <t>BEJA LIBERDADE</t>
  </si>
  <si>
    <t>ME12999006</t>
  </si>
  <si>
    <t>GAIA REPÚBLICA</t>
  </si>
  <si>
    <t>ME12985333</t>
  </si>
  <si>
    <t>SOMESE SOC MEDIADORA SEGUROS LDA</t>
  </si>
  <si>
    <t>RIO TINTO</t>
  </si>
  <si>
    <t>ME02004507</t>
  </si>
  <si>
    <t>SOTEMESEL SOCIEDADE TEC MED SEGUROS LDA</t>
  </si>
  <si>
    <t>CASCAIS GANDARINHA</t>
  </si>
  <si>
    <t>ME01022842</t>
  </si>
  <si>
    <t>TEIXEIRA &amp; PARREIRA SOC MED SEGUROS LDA</t>
  </si>
  <si>
    <t xml:space="preserve">PINHAL NOVO </t>
  </si>
  <si>
    <t>ME02000039</t>
  </si>
  <si>
    <t>POMBAL AVENIDA</t>
  </si>
  <si>
    <t>ME12980110</t>
  </si>
  <si>
    <t>TERESINHA PINTO PEREIRA</t>
  </si>
  <si>
    <t>TROFA</t>
  </si>
  <si>
    <t>ME02000215</t>
  </si>
  <si>
    <t>TRUST INSURANCE BROKER MED SEG UNIP LDA</t>
  </si>
  <si>
    <t>MATOSINHOS AF.HENRIQUES</t>
  </si>
  <si>
    <t>ME12010093</t>
  </si>
  <si>
    <t>UNISEGUROS CORRETORES SEGUROS LDA</t>
  </si>
  <si>
    <t>PORTAS DE BENFICA</t>
  </si>
  <si>
    <t>ME12003563</t>
  </si>
  <si>
    <t>SÃO PEDRO DA COVA</t>
  </si>
  <si>
    <t>ME01023183</t>
  </si>
  <si>
    <t>UNIWAY MEDIACAO SEGUROS LDA</t>
  </si>
  <si>
    <t xml:space="preserve">ESTARREJA </t>
  </si>
  <si>
    <t>ME02001066</t>
  </si>
  <si>
    <t>V FERREIRA SILVA MEDIADOR SEGUROS LDA</t>
  </si>
  <si>
    <t>SÃO MAMEDE INFESTA</t>
  </si>
  <si>
    <t>ME02016049</t>
  </si>
  <si>
    <t>VANTAGEM REAL SOC MEDIACAO SEGUROS LDA</t>
  </si>
  <si>
    <t>QUEIJAS</t>
  </si>
  <si>
    <t>ME12001074</t>
  </si>
  <si>
    <t>VILLAS BOAS ACP CORRETORES ASSOC SEG LDA</t>
  </si>
  <si>
    <t xml:space="preserve">MALVEIRA </t>
  </si>
  <si>
    <t>ME12010552</t>
  </si>
  <si>
    <t>VILLAS BOAS ACP ARCHER E CAMACHO C SG SA</t>
  </si>
  <si>
    <t>MASSAMÁ</t>
  </si>
  <si>
    <t>ME12004582</t>
  </si>
  <si>
    <t>SAMORA CORREIA</t>
  </si>
  <si>
    <t>ME12990036</t>
  </si>
  <si>
    <t>CBK MADEIRA CORRETORES DE SEGUROS SA</t>
  </si>
  <si>
    <t>SANTA IRIA DA AZÓIA</t>
  </si>
  <si>
    <t>ME01022973</t>
  </si>
  <si>
    <t>VIP SEGUROS SOC MEDIADORA SEGUROS LDA</t>
  </si>
  <si>
    <t>COSTA DA CAPARICA</t>
  </si>
  <si>
    <t>ME02007177</t>
  </si>
  <si>
    <t>CASAL DE SÃO BRÁS</t>
  </si>
  <si>
    <t>ME01944505</t>
  </si>
  <si>
    <t>VITOR ALEXANDRE SANTOS GRAVE CASTELA</t>
  </si>
  <si>
    <t>AMADORA LIDO</t>
  </si>
  <si>
    <t>ME01809717</t>
  </si>
  <si>
    <t>VITOR MANUEL GODINHO SOUSA</t>
  </si>
  <si>
    <t>BAIXA DA BANHEIRA</t>
  </si>
  <si>
    <t>ME01000491</t>
  </si>
  <si>
    <t>VS SOCIEDADE MEDIACAO SEGUROS LDA</t>
  </si>
  <si>
    <t>SANTO AMARO</t>
  </si>
  <si>
    <t>ME02000602</t>
  </si>
  <si>
    <t>WESTSOLID LDA</t>
  </si>
  <si>
    <t xml:space="preserve">MIRAFLORES </t>
  </si>
  <si>
    <t>ME12000020</t>
  </si>
  <si>
    <t>WILLIS CORRETORES SEGUROS SA</t>
  </si>
  <si>
    <t>ALFEIZERÃO</t>
  </si>
  <si>
    <t>ME12010245</t>
  </si>
  <si>
    <t xml:space="preserve">PONTE DE LIMA </t>
  </si>
  <si>
    <t>LOURINHÃ</t>
  </si>
  <si>
    <t>ME12980081</t>
  </si>
  <si>
    <t xml:space="preserve">PALMELA </t>
  </si>
  <si>
    <t>ME12010800</t>
  </si>
  <si>
    <t>AXA WILLIS</t>
  </si>
  <si>
    <t>VENDA DO PINHEIRO</t>
  </si>
  <si>
    <t>ME01023108</t>
  </si>
  <si>
    <t>YOUR INSURANCE MEDIACAO SEGUROS LDA</t>
  </si>
  <si>
    <t>FAFE FEIRA VELHA</t>
  </si>
  <si>
    <t xml:space="preserve">PAIO PIRES </t>
  </si>
  <si>
    <t>MEALHADA</t>
  </si>
  <si>
    <t>JOANE</t>
  </si>
  <si>
    <t>SETÚBAL MONTE BELO</t>
  </si>
  <si>
    <t>CARTAXO</t>
  </si>
  <si>
    <t>LATINO COELHO</t>
  </si>
  <si>
    <t>ALVERCA  MALVAROSA</t>
  </si>
  <si>
    <t>BRANDOA</t>
  </si>
  <si>
    <t>AREOSA GIESTA</t>
  </si>
  <si>
    <t>VENDAS NOVAS</t>
  </si>
  <si>
    <t>FREAMUNDE</t>
  </si>
  <si>
    <t>QUINTA DA LOMBA</t>
  </si>
  <si>
    <t xml:space="preserve">BENAVENTE </t>
  </si>
  <si>
    <t>VILA VIÇOSA</t>
  </si>
  <si>
    <t>Fernando Semedo</t>
  </si>
  <si>
    <t xml:space="preserve">ENTRONCAMENTO </t>
  </si>
  <si>
    <t xml:space="preserve">LAPA </t>
  </si>
  <si>
    <t>RIO DE MOURO</t>
  </si>
  <si>
    <t xml:space="preserve">CADAVAL </t>
  </si>
  <si>
    <t>VAGOS</t>
  </si>
  <si>
    <t>ESGUEIRA</t>
  </si>
  <si>
    <t xml:space="preserve">ALENQUER </t>
  </si>
  <si>
    <t>MEM MARTINS SÃO CARLOS</t>
  </si>
  <si>
    <t xml:space="preserve">FLAMENGA </t>
  </si>
  <si>
    <t>AVEIRO LICEU</t>
  </si>
  <si>
    <t>LIXA</t>
  </si>
  <si>
    <t xml:space="preserve">PONTE DE SOR </t>
  </si>
  <si>
    <t>OLIVEIRA DO BAIRRO</t>
  </si>
  <si>
    <t>SERTÃ</t>
  </si>
  <si>
    <t>PORTIMÃO D.JOÃO II</t>
  </si>
  <si>
    <t>FUNCHAL CÂMARA PESTANA PR</t>
  </si>
  <si>
    <t>DIR. REG. EMP. MADEIRA</t>
  </si>
  <si>
    <t>SFI</t>
  </si>
  <si>
    <t>SUL IV-SFE</t>
  </si>
  <si>
    <t>FEIRA CRUZ</t>
  </si>
  <si>
    <t>QUINTA DO LAMBERT</t>
  </si>
  <si>
    <t>OLIVAIS SHOPPING</t>
  </si>
  <si>
    <t>DEFENSORES DE CHAVES</t>
  </si>
  <si>
    <t>SANTIAGO DO CACÉM</t>
  </si>
  <si>
    <t>SOBRAL DE MONTE AGRAÇO</t>
  </si>
  <si>
    <t>GAFANHA DA NAZARÉ CENTRO</t>
  </si>
  <si>
    <t xml:space="preserve">CORUCHE </t>
  </si>
  <si>
    <t>TAGUS PARK</t>
  </si>
  <si>
    <t>GAIA 4 CAMINHOS</t>
  </si>
  <si>
    <t xml:space="preserve">MAFRA </t>
  </si>
  <si>
    <t>PÓVOA DE LANHOSO</t>
  </si>
  <si>
    <t>BRAGA UNIVERSIDADE</t>
  </si>
  <si>
    <t>ANJOS</t>
  </si>
  <si>
    <t xml:space="preserve">CHAMUSCA </t>
  </si>
  <si>
    <t>VILA VERDE</t>
  </si>
  <si>
    <t>ALMANCIL</t>
  </si>
  <si>
    <t>MOIMENTA DA BEIRA</t>
  </si>
  <si>
    <t xml:space="preserve">ESTREMOZ </t>
  </si>
  <si>
    <t>VIEIRA DO MINHO</t>
  </si>
  <si>
    <t>CANEDO</t>
  </si>
  <si>
    <t>SÃO FÉLIX DA  MARINHA</t>
  </si>
  <si>
    <t>AVINTES</t>
  </si>
  <si>
    <t>MASSAMÁ ROTUNDA</t>
  </si>
  <si>
    <t>ALMADA FÓRUM</t>
  </si>
  <si>
    <t>DELÃES</t>
  </si>
  <si>
    <t>ESTRADA DE BENFICA</t>
  </si>
  <si>
    <t>COVILHÃ</t>
  </si>
  <si>
    <t>DIR. REG. EMP. AÇORES</t>
  </si>
  <si>
    <t>ALGARVE SHOPPING</t>
  </si>
  <si>
    <t>PB LISBOA V</t>
  </si>
  <si>
    <t>PB LISBOA IV</t>
  </si>
  <si>
    <t>ODIVELAS PARQUE</t>
  </si>
  <si>
    <t>PONTA DELGADA P.ATLÂNTICO</t>
  </si>
  <si>
    <t>PARQUE NASCENTE</t>
  </si>
  <si>
    <t>ESTAÇÃO VIANA</t>
  </si>
  <si>
    <t>SUL I</t>
  </si>
  <si>
    <t>PB LISBOA III</t>
  </si>
  <si>
    <t>VILA FRANCA DO CAMPO</t>
  </si>
  <si>
    <t>VILA NOGUEIRA DE AZEITÃO</t>
  </si>
  <si>
    <t>GUIMARÃES NEGÓCIOS</t>
  </si>
  <si>
    <t>ANTAS PRESTIGE</t>
  </si>
  <si>
    <t>RUA DO OURO NEGÓCIOS</t>
  </si>
  <si>
    <t>CALDAS DA RAINHA NEGÓCIOS</t>
  </si>
  <si>
    <t>TORRES VEDRAS NEG.</t>
  </si>
  <si>
    <t>CINCO DE OUTUBRO NEG.</t>
  </si>
  <si>
    <t>CASTILHO NEGÓCIOS</t>
  </si>
  <si>
    <t>FEIRA PRESTIGE</t>
  </si>
  <si>
    <t>S.JOÃO DA MADEIRA NG</t>
  </si>
  <si>
    <t>ODIVELAS P &amp; N</t>
  </si>
  <si>
    <t>SÃO SEBASTIÃO PRESTIGE</t>
  </si>
  <si>
    <t>GAIA PRESTIGE</t>
  </si>
  <si>
    <t>MARQUÊS PRESTIGE</t>
  </si>
  <si>
    <t>PORTIMÃO P &amp; N</t>
  </si>
  <si>
    <t>ALMADA CENTRO</t>
  </si>
  <si>
    <t>V.N.FAMALICÃO PRESTIGE</t>
  </si>
  <si>
    <t>COIMBRA E.NAVARRO PR</t>
  </si>
  <si>
    <t>Rui Saraiva</t>
  </si>
  <si>
    <t>JÚLIO DINIS NEG.</t>
  </si>
  <si>
    <t>COVILHÃ PRESTIGE</t>
  </si>
  <si>
    <t>PENICHE P &amp; N</t>
  </si>
  <si>
    <t>BRAGA CENTRO PRESTIGE</t>
  </si>
  <si>
    <t>ALVALADE PRESTIGE</t>
  </si>
  <si>
    <t>BENFICA NEGÓCIOS</t>
  </si>
  <si>
    <t>VISEU PRESTIGE</t>
  </si>
  <si>
    <t>CARCAVELOS PRESTIGE</t>
  </si>
  <si>
    <t>SÁ DA BANDEIRA PRESTIGE</t>
  </si>
  <si>
    <t>SALVATERRA DE MAGOS</t>
  </si>
  <si>
    <t>PÓVOA DE VARZIM PRESTIGE</t>
  </si>
  <si>
    <t>MATOSINHOS PRESTIGE</t>
  </si>
  <si>
    <t>FUNCHAL SÉ PRESTIGE</t>
  </si>
  <si>
    <t>CASTELO BRANCO P &amp; N</t>
  </si>
  <si>
    <t>POMBAL P &amp; N</t>
  </si>
  <si>
    <t>FARO PRESTIGE</t>
  </si>
  <si>
    <t>VIANA DO CASTELO PRESTIGE</t>
  </si>
  <si>
    <t>CHAVES P &amp; N</t>
  </si>
  <si>
    <t>SANTO TIRSO PRESTIGE</t>
  </si>
  <si>
    <t xml:space="preserve">RUA AUGUSTA </t>
  </si>
  <si>
    <t>PENAFIEL P &amp; N</t>
  </si>
  <si>
    <t>MONTIJO FÓRUM</t>
  </si>
  <si>
    <t>MATOSINHOS SUL</t>
  </si>
  <si>
    <t>LOURES P &amp; N</t>
  </si>
  <si>
    <t>SETÚBAL PRESTIGE</t>
  </si>
  <si>
    <t>PARQUE DAS NAÇÕES PR</t>
  </si>
  <si>
    <t>AV ROMA PRESTIGE</t>
  </si>
  <si>
    <t>PARQUE DAS NAÇÕES NG</t>
  </si>
  <si>
    <t>COIMBRA MONTES CLAROS PR</t>
  </si>
  <si>
    <t>CINCO DE OUTUBRO PR II</t>
  </si>
  <si>
    <t>ALFRAGIDE C COM ALEGRO</t>
  </si>
  <si>
    <t>ODIVELAS COLINAS CRUZEIRO</t>
  </si>
  <si>
    <t>VISEU P.GELO SHOPPING</t>
  </si>
  <si>
    <t>PÓVOA STA IRIA CASAL SERRA</t>
  </si>
  <si>
    <t>MAIA PRESTIGE</t>
  </si>
  <si>
    <t>FARO HOSPITAL</t>
  </si>
  <si>
    <t>ALTA DE LISBOA</t>
  </si>
  <si>
    <t>PARQUE DAS NAÇÕES MARINA</t>
  </si>
  <si>
    <t>VÁRZEA DE SINTRA</t>
  </si>
  <si>
    <t>S.J.MADEIRA VIII AVENIDA</t>
  </si>
  <si>
    <t>SRA DA HORA PRESTIGE</t>
  </si>
  <si>
    <t>CASTELO BRANCO ROT EUROPA</t>
  </si>
  <si>
    <t>AMARANTE P &amp; N</t>
  </si>
  <si>
    <t>LEIRIA NEGÓCIOS</t>
  </si>
  <si>
    <t>FUNCHAL DOLCE VITA</t>
  </si>
  <si>
    <t>PRAIA DE SANTA CRUZ</t>
  </si>
  <si>
    <t>CARANGUEJEIRA</t>
  </si>
  <si>
    <t>MARCO CANAVESES MERCADO</t>
  </si>
  <si>
    <t>NOSSA SENHORA DE FÁTIMA</t>
  </si>
  <si>
    <t>LUMIAR P &amp; N</t>
  </si>
  <si>
    <t>VALENÇA P &amp; N</t>
  </si>
  <si>
    <t>CESAR</t>
  </si>
  <si>
    <t>BRAGA CONDESTÁVEL</t>
  </si>
  <si>
    <t>PEGÕES</t>
  </si>
  <si>
    <t>TERRUGEM</t>
  </si>
  <si>
    <t>COIMBRA EIRAS</t>
  </si>
  <si>
    <t>PEREIRÓ</t>
  </si>
  <si>
    <t>CHARNECA CAPARICA MARISOL</t>
  </si>
  <si>
    <t>PASSEIO ALEGRE</t>
  </si>
  <si>
    <t>QUINTA DO ANJO</t>
  </si>
  <si>
    <t>ALCABIDECHE</t>
  </si>
  <si>
    <t>ELVAS PIEDADE</t>
  </si>
  <si>
    <t>BELMONTE</t>
  </si>
  <si>
    <t>RÉGUA P &amp; N</t>
  </si>
  <si>
    <t>VALONGO P &amp; N</t>
  </si>
  <si>
    <t>LAMEGO P &amp; N</t>
  </si>
  <si>
    <t>PAÇOS DE FERREIRA P &amp; N</t>
  </si>
  <si>
    <t>LOUSADA P &amp; N</t>
  </si>
  <si>
    <t>CARVALHOS P &amp; N</t>
  </si>
  <si>
    <t>LAGOS P &amp; N</t>
  </si>
  <si>
    <t>GONDOMAR PRESTIGE</t>
  </si>
  <si>
    <t>QUELUZ DE BAIXO</t>
  </si>
  <si>
    <t>ALCÁCER DO SAL</t>
  </si>
  <si>
    <t>ARMAÇÃO DE PERA</t>
  </si>
  <si>
    <t>GAIA S.OVÍDIO</t>
  </si>
  <si>
    <t>ALFENA</t>
  </si>
  <si>
    <t>MAÇÃO</t>
  </si>
  <si>
    <t>S.MAMEDE DO CORONADO</t>
  </si>
  <si>
    <t>ÉVORA AVENIDA LISBOA</t>
  </si>
  <si>
    <t>PONTE DA PEDRA</t>
  </si>
  <si>
    <t>FUNDÃO PRESTIGE</t>
  </si>
  <si>
    <t>BARCELOS NEGÓCIOS</t>
  </si>
  <si>
    <t>PB PORTO III</t>
  </si>
  <si>
    <t>Consultor Pvb (Norte)</t>
  </si>
  <si>
    <t>REDONDO</t>
  </si>
  <si>
    <t>PONTA DELGADA PAÍM</t>
  </si>
  <si>
    <t>CAIS DO SODRÉ P &amp; N</t>
  </si>
  <si>
    <t>MONTE REDONDO</t>
  </si>
  <si>
    <t>PONTE DE LIMA P &amp; N</t>
  </si>
  <si>
    <t>PROENÇA-A-NOVA</t>
  </si>
  <si>
    <t xml:space="preserve">V.FRANCA DE XIRA GRÉMIO </t>
  </si>
  <si>
    <t>ANGRA DO HEROISMO PR</t>
  </si>
  <si>
    <t>ARCOS DE VALDEVEZ P &amp; N</t>
  </si>
  <si>
    <t>BARREIRO FÓRUM</t>
  </si>
  <si>
    <t>GUARDA VIVACI</t>
  </si>
  <si>
    <t>PENAFIEL SUL</t>
  </si>
  <si>
    <t>CALDAS DAS TAIPAS P &amp; N</t>
  </si>
  <si>
    <t>FUNCHAL S.AMARO</t>
  </si>
  <si>
    <t xml:space="preserve">GUARDA VASCO DA GAMA </t>
  </si>
  <si>
    <t>TOMAR NEGÓCIOS</t>
  </si>
  <si>
    <t>LARANJEIRAS</t>
  </si>
  <si>
    <t>ÉVORA PRESTIGE</t>
  </si>
  <si>
    <t>DOLCE VITA TEJO</t>
  </si>
  <si>
    <t>TAVIRA GRAN PLAZA</t>
  </si>
  <si>
    <t xml:space="preserve">PAREDES </t>
  </si>
  <si>
    <t>QUELUZ P &amp; N</t>
  </si>
  <si>
    <t>DEP. ACOMPANHAMENTO ESPECIALIZADO I</t>
  </si>
  <si>
    <t>FUNCHAL C.PESTANA NEG.</t>
  </si>
  <si>
    <t>SANTARÉM PRESTIGE</t>
  </si>
  <si>
    <t>MONÇÃO PRESTIGE</t>
  </si>
  <si>
    <t>COIMBRA CALHABÉ PRESTIGE</t>
  </si>
  <si>
    <t>CC I - CENTRO IBÉRICO EMPRESAS</t>
  </si>
  <si>
    <t>FÓRUM SINTRA</t>
  </si>
  <si>
    <t>FÁTIMA P &amp; N</t>
  </si>
  <si>
    <t>ALGÉS PRESTIGE</t>
  </si>
  <si>
    <t>TAGUSPARK II</t>
  </si>
  <si>
    <t>LEIRIA II</t>
  </si>
  <si>
    <t>TORRES VEDRAS</t>
  </si>
  <si>
    <t>VILA FRANCA XIRA</t>
  </si>
  <si>
    <t>ÉVORA</t>
  </si>
  <si>
    <t>PORTIMÃO</t>
  </si>
  <si>
    <t>LISBOA II</t>
  </si>
  <si>
    <t>LISBOA VI - EMPRESAS</t>
  </si>
  <si>
    <t>LISBOA VII</t>
  </si>
  <si>
    <t>LISBOA VIII</t>
  </si>
  <si>
    <t>VILA NOVA DE GAIA</t>
  </si>
  <si>
    <t>BARCELOS</t>
  </si>
  <si>
    <t>PORTO III</t>
  </si>
  <si>
    <t>AMADORA NEGÓCIOS</t>
  </si>
  <si>
    <t>DRE - SUCURSAL INST INDUSTRIAL I</t>
  </si>
  <si>
    <t>DRE - SUCURSAL INST INDUSTRIAL II</t>
  </si>
  <si>
    <t>DRE - SUCURSAL INST INDUSTRIAL III</t>
  </si>
  <si>
    <t>DRE - SUCURSAL INST INDUSTRIAL IV</t>
  </si>
  <si>
    <t>DRE-SUCURSAL BOM SUCESSO I</t>
  </si>
  <si>
    <t>DRE-SUCURSAL BOM SUCESSO II</t>
  </si>
  <si>
    <t>PB MINHO</t>
  </si>
  <si>
    <t>LEIRIA PRESTIGE II</t>
  </si>
  <si>
    <t>AÇORES NEGÓCIOS</t>
  </si>
  <si>
    <t>PAIVAS NEGÓCIOS</t>
  </si>
  <si>
    <t>CARCAVELOS NEGÓCIOS</t>
  </si>
  <si>
    <t>ALHOS VEDROS PRESTIGE</t>
  </si>
  <si>
    <t>CASTRO VERDE PRESTIGE</t>
  </si>
  <si>
    <t>CORROIOS PRESTIGE</t>
  </si>
  <si>
    <t>COVA DA PIEDADE PRESTIGE</t>
  </si>
  <si>
    <t>ESTORIL PRESTIGE</t>
  </si>
  <si>
    <t>CALVÁRIO P &amp; N</t>
  </si>
  <si>
    <t>ALMIRANTE REIS NEGÓCIOS</t>
  </si>
  <si>
    <t>ANTÓNIO AUGUSTO AGUIAR PR</t>
  </si>
  <si>
    <t>FONTES PEREIRA MELO PR</t>
  </si>
  <si>
    <t>SANTA MARTA PRESTIGE</t>
  </si>
  <si>
    <t>OLHÃO P &amp; N</t>
  </si>
  <si>
    <t>SÃO BRÁS DE ALPORTEL P&amp;N</t>
  </si>
  <si>
    <t>V.R.S.ANTÓNIO P &amp; N</t>
  </si>
  <si>
    <t>ALVERCA P &amp; N</t>
  </si>
  <si>
    <t>MOSCAVIDE PRESTIGE</t>
  </si>
  <si>
    <t>SINTRA NEGÓCIOS</t>
  </si>
  <si>
    <t>RIO MAIOR P &amp; N</t>
  </si>
  <si>
    <t>GUERRA JUNQUEIRO PRESTIGE</t>
  </si>
  <si>
    <t>BOMBARRAL P &amp; N</t>
  </si>
  <si>
    <t>PORTO DE MÓS PRESTIGE NG</t>
  </si>
  <si>
    <t>ALHANDRA PRESTIGE</t>
  </si>
  <si>
    <t>CAMARATE PRESTIGE</t>
  </si>
  <si>
    <t>MASSAMÁ PRESTIGE</t>
  </si>
  <si>
    <t>ALCANENA P &amp; N</t>
  </si>
  <si>
    <t>TORRES NOVAS M LAMAS P&amp;N</t>
  </si>
  <si>
    <t>ILHAVO PRESTIGE</t>
  </si>
  <si>
    <t>MALAPOSTA P &amp; N</t>
  </si>
  <si>
    <t>ERMESINDE PRESTIGE</t>
  </si>
  <si>
    <t>TONDELA PRESTIGE</t>
  </si>
  <si>
    <t>SANTA MARIA DE LAMAS NG</t>
  </si>
  <si>
    <t>DNI-DCIN I-UNIDADE DE CREDITO IMOBILIARIO NORTE I</t>
  </si>
  <si>
    <t>Producao Sem Gs (pme)</t>
  </si>
  <si>
    <t>SABUGAL PRESTIGE</t>
  </si>
  <si>
    <t>CASTRO DAIRE P E N</t>
  </si>
  <si>
    <t>MARCO CANAVESES P E N</t>
  </si>
  <si>
    <t>BOAVISTA FOCO PRESTIGE</t>
  </si>
  <si>
    <t>LEÇA DA PALMEIRA P &amp; N</t>
  </si>
  <si>
    <t>PARQUE DAS NAÇÕES</t>
  </si>
  <si>
    <t>ALBERGARIA-A-VELHA P &amp; N</t>
  </si>
  <si>
    <t>DNI-DGP-MIDDLE OFFICE</t>
  </si>
  <si>
    <t>DNI-DGP-DEP.GESTAO PROJECTOS</t>
  </si>
  <si>
    <t>PALÁCIO ATLÂNTICO PR</t>
  </si>
  <si>
    <t xml:space="preserve">SRA DA HORA </t>
  </si>
  <si>
    <t>INFANTE</t>
  </si>
  <si>
    <t>PADRÃO</t>
  </si>
  <si>
    <t>SANTA CATARINA</t>
  </si>
  <si>
    <t>AMIAL</t>
  </si>
  <si>
    <t>ROTUNDA BOAVISTA</t>
  </si>
  <si>
    <t>AREOSA</t>
  </si>
  <si>
    <t>BOAVISTA FOCO</t>
  </si>
  <si>
    <t>VELASQUEZ</t>
  </si>
  <si>
    <t>CAMPO ALEGRE</t>
  </si>
  <si>
    <t>RAMADA ALTA</t>
  </si>
  <si>
    <t>ÁGUAS SANTAS</t>
  </si>
  <si>
    <t>CASTELO DA MAIA ROTUNDA</t>
  </si>
  <si>
    <t>AV DO BRASIL</t>
  </si>
  <si>
    <t>PONTA DELGADA BOMBEIROS</t>
  </si>
  <si>
    <t>PRAIA DA VITÓRIA / LAGES</t>
  </si>
  <si>
    <t>ESMORIZ</t>
  </si>
  <si>
    <t>LEÇA DA PALMEIRA</t>
  </si>
  <si>
    <t>SANTA COMBA DÃO</t>
  </si>
  <si>
    <t>SEVER DO VOUGA</t>
  </si>
  <si>
    <t>GUARDEIRAS</t>
  </si>
  <si>
    <t>BRAGA CELEIRÓS</t>
  </si>
  <si>
    <t>CANELAS</t>
  </si>
  <si>
    <t>BARCELINHOS</t>
  </si>
  <si>
    <t>RIALTO</t>
  </si>
  <si>
    <t>V.N.FAMALICÃO FUNDAÇÃO</t>
  </si>
  <si>
    <t>LOURO</t>
  </si>
  <si>
    <t>RIBEIRA DE PENA</t>
  </si>
  <si>
    <t>SÃO JOÃO BRITO</t>
  </si>
  <si>
    <t>SANTO TIRSO MUNICÍPIO</t>
  </si>
  <si>
    <t>TROFA D.PEDRO V</t>
  </si>
  <si>
    <t>PB PORTO I</t>
  </si>
  <si>
    <t xml:space="preserve">GONÇALO SAMPAIO </t>
  </si>
  <si>
    <t>ALFANDEGA DA FÉ</t>
  </si>
  <si>
    <t>VERMOIM</t>
  </si>
  <si>
    <t>PÓVOA DE VARZIM ALMADA</t>
  </si>
  <si>
    <t xml:space="preserve">FOZ DO DOURO </t>
  </si>
  <si>
    <t>AGUIAR DA  BEIRA</t>
  </si>
  <si>
    <t>AMARES</t>
  </si>
  <si>
    <t>FAFE CENTRO</t>
  </si>
  <si>
    <t>VIDAGO</t>
  </si>
  <si>
    <t>SERNANCELHE</t>
  </si>
  <si>
    <t>GRIJÓ</t>
  </si>
  <si>
    <t>COIMBRA  FERNÃO MAGALHÃES</t>
  </si>
  <si>
    <t>MONÇÃO</t>
  </si>
  <si>
    <t>GANDRA</t>
  </si>
  <si>
    <t>GUALTAR</t>
  </si>
  <si>
    <t>VILA NOVA DE POIARES</t>
  </si>
  <si>
    <t>PB PORTO II</t>
  </si>
  <si>
    <t>MELGAÇO</t>
  </si>
  <si>
    <t>RIBA DE AVE</t>
  </si>
  <si>
    <t>S.JOÃO MADEIRA JOÃO DEUS</t>
  </si>
  <si>
    <t>FEIRA</t>
  </si>
  <si>
    <t>RIBEIRÃO</t>
  </si>
  <si>
    <t>AVEIRO LOURENÇO PEIXINHO</t>
  </si>
  <si>
    <t>OVAR FERREIRA DE CASTRO</t>
  </si>
  <si>
    <t>VILA REAL D.DINIS</t>
  </si>
  <si>
    <t>FIGUEIRA DA FOZ 5 OUTUBRO</t>
  </si>
  <si>
    <t>BRAGANÇA SÉ</t>
  </si>
  <si>
    <t>CASTANHEIRA DE PÊRA</t>
  </si>
  <si>
    <t xml:space="preserve">COIMBRA MONTES CLAROS </t>
  </si>
  <si>
    <t>COIMBRA EMIDIO NAVARRO</t>
  </si>
  <si>
    <t>COIMBRA SÓLUM</t>
  </si>
  <si>
    <t>CANTANHEDE</t>
  </si>
  <si>
    <t>COIMBRA SHOPPING</t>
  </si>
  <si>
    <t xml:space="preserve">MATOSINHOS </t>
  </si>
  <si>
    <t>VILA DO CONDE AVENIDA</t>
  </si>
  <si>
    <t>VIATODOS</t>
  </si>
  <si>
    <t>BARROSELAS</t>
  </si>
  <si>
    <t>BARCELOS NUNO ÁLVARES</t>
  </si>
  <si>
    <t>TAROUCA</t>
  </si>
  <si>
    <t>CASTELO BRANCO ALAMEDA</t>
  </si>
  <si>
    <t>ALCAINS</t>
  </si>
  <si>
    <t>GANDARELA</t>
  </si>
  <si>
    <t>FORTE DA CASA</t>
  </si>
  <si>
    <t>BRAGA CENTRO</t>
  </si>
  <si>
    <t>BRAGA SANTA TECLA</t>
  </si>
  <si>
    <t>TONDELA</t>
  </si>
  <si>
    <t>MANGUALDE</t>
  </si>
  <si>
    <t>ESTARREJA P &amp; N</t>
  </si>
  <si>
    <t>MORTÁGUA</t>
  </si>
  <si>
    <t>ÍLHAVO</t>
  </si>
  <si>
    <t>VISEU ROSSIO</t>
  </si>
  <si>
    <t>COVILHÃ PELOURINHO</t>
  </si>
  <si>
    <t>COVILHÃ ESTAÇÃO</t>
  </si>
  <si>
    <t>GAIA AVENIDA</t>
  </si>
  <si>
    <t>GAIA SOARES DOS REIS</t>
  </si>
  <si>
    <t>GUIMARÃES CONDE MARGARIDE</t>
  </si>
  <si>
    <t>FELGUEIRAS</t>
  </si>
  <si>
    <t>RÉGUA MERCADO</t>
  </si>
  <si>
    <t>MACHICO</t>
  </si>
  <si>
    <t>ESPINHO CENTRO</t>
  </si>
  <si>
    <t>SABUGAL</t>
  </si>
  <si>
    <t>GONDOMAR</t>
  </si>
  <si>
    <t>VILA MEÃ</t>
  </si>
  <si>
    <t>PONTE DA BARCA</t>
  </si>
  <si>
    <t>MURÇA</t>
  </si>
  <si>
    <t>CASTRO DAIRE</t>
  </si>
  <si>
    <t>AVEIRO GLICÍNIAS</t>
  </si>
  <si>
    <t>CELORICO DE BASTO</t>
  </si>
  <si>
    <t>MIRANDA DOURO</t>
  </si>
  <si>
    <t>GUARDA GARE</t>
  </si>
  <si>
    <t>GAFANHA NAZARÉ J.ESTEVÃO</t>
  </si>
  <si>
    <t>REBORDOSA</t>
  </si>
  <si>
    <t>AVEIRO FORCA</t>
  </si>
  <si>
    <t>RIO MEÃO</t>
  </si>
  <si>
    <t>VILAR FORMOSO</t>
  </si>
  <si>
    <t xml:space="preserve">RUA DO OURO </t>
  </si>
  <si>
    <t>ALCÂNTARA</t>
  </si>
  <si>
    <t xml:space="preserve">ALVALADE </t>
  </si>
  <si>
    <t>POÇO DO BISPO</t>
  </si>
  <si>
    <t>RESTAURADORES  PRESTIGE</t>
  </si>
  <si>
    <t>ANTÓNIO AUGUSTO AGUIAR</t>
  </si>
  <si>
    <t>ALMIRANTE REIS</t>
  </si>
  <si>
    <t>AMOREIRAS</t>
  </si>
  <si>
    <t>CAMPO OURIQUE</t>
  </si>
  <si>
    <t>MARTIM MONIZ</t>
  </si>
  <si>
    <t>BENFICA</t>
  </si>
  <si>
    <t>CONDE REDONDO</t>
  </si>
  <si>
    <t>TERREIRO DO TRIGO</t>
  </si>
  <si>
    <t>CINCO DE OUTUBRO</t>
  </si>
  <si>
    <t>SÃO MARCOS</t>
  </si>
  <si>
    <t>SANTA MARTA PINHAL</t>
  </si>
  <si>
    <t>TELHEIRAS PRESTIGE</t>
  </si>
  <si>
    <t>CALDAS DA RAINHA ROTUNDA</t>
  </si>
  <si>
    <t>ODIVELAS NORTE</t>
  </si>
  <si>
    <t>QUINTA DO INFANTADO</t>
  </si>
  <si>
    <t>ÉVORA MURALHA</t>
  </si>
  <si>
    <t>CALVÁRIO</t>
  </si>
  <si>
    <t>ROSSIO</t>
  </si>
  <si>
    <t>OEIRAS B.AUGUSTO CASTRO</t>
  </si>
  <si>
    <t>NOVA OEIRAS PRESTIGE</t>
  </si>
  <si>
    <t>PAREDE PRESTIGE</t>
  </si>
  <si>
    <t>ALHOS VEDROS</t>
  </si>
  <si>
    <t>MIRAFLORES PRESTIGE</t>
  </si>
  <si>
    <t>ALMADA RENOVAÇÃO</t>
  </si>
  <si>
    <t>AV DA IGREJA</t>
  </si>
  <si>
    <t>CORROIOS AVENIDA</t>
  </si>
  <si>
    <t>SEIXAL RIO SUL</t>
  </si>
  <si>
    <t>BORBA</t>
  </si>
  <si>
    <t xml:space="preserve">ELVAS </t>
  </si>
  <si>
    <t>CASCAIS ESTAÇÃO</t>
  </si>
  <si>
    <t>MONTE ESTORIL</t>
  </si>
  <si>
    <t>GRÂNDOLA</t>
  </si>
  <si>
    <t>SINES</t>
  </si>
  <si>
    <t>MONTIJO GUERRA JUNQUEIRO</t>
  </si>
  <si>
    <t>BARREIRO VERDERENA</t>
  </si>
  <si>
    <t>PORTELA SHOPPING</t>
  </si>
  <si>
    <t>SANTARÉM SÁ DA BANDEIRA</t>
  </si>
  <si>
    <t>ALCANENA</t>
  </si>
  <si>
    <t>ABRANTES CENTRO</t>
  </si>
  <si>
    <t>SETÚBAL PRAÇA BOCAGE</t>
  </si>
  <si>
    <t>CASTRO VERDE</t>
  </si>
  <si>
    <t>CRATO</t>
  </si>
  <si>
    <t>CHELAS</t>
  </si>
  <si>
    <t>PICO</t>
  </si>
  <si>
    <t>ALHANDRA</t>
  </si>
  <si>
    <t>AZAMBUJA</t>
  </si>
  <si>
    <t>FRONTEIRA</t>
  </si>
  <si>
    <t>VENDA NOVA</t>
  </si>
  <si>
    <t>AMADORA II</t>
  </si>
  <si>
    <t>VENDA DO PINHEIRO P &amp; N</t>
  </si>
  <si>
    <t>QUELUZ MONTE ABRAÃO</t>
  </si>
  <si>
    <t xml:space="preserve">ALVERCA </t>
  </si>
  <si>
    <t>ODIVELAS</t>
  </si>
  <si>
    <t>ALCOBAÇA P &amp; N</t>
  </si>
  <si>
    <t>ALPIARÇA</t>
  </si>
  <si>
    <t xml:space="preserve">BOMBARRAL </t>
  </si>
  <si>
    <t>CALDAS DA RAINHA PÇ REP.</t>
  </si>
  <si>
    <t>LEIRIA CIDADE MARINGA</t>
  </si>
  <si>
    <t>BATALHA</t>
  </si>
  <si>
    <t>BENEDITA</t>
  </si>
  <si>
    <t>MARINHA GRANDE IGREJA</t>
  </si>
  <si>
    <t>PATAIAS</t>
  </si>
  <si>
    <t>PENICHE</t>
  </si>
  <si>
    <t>RIO MAIOR</t>
  </si>
  <si>
    <t>LINDA-A-VELHA AS.CATARINA</t>
  </si>
  <si>
    <t>TOMAR ROTUNDA</t>
  </si>
  <si>
    <t>SÃO BENTO</t>
  </si>
  <si>
    <t>OURÉM P &amp; N</t>
  </si>
  <si>
    <t>FÁTIMA NORTE</t>
  </si>
  <si>
    <t>FEIJÓ</t>
  </si>
  <si>
    <t>ALBERGARIA DOS DOZE</t>
  </si>
  <si>
    <t>FERREIRA DO ZÊZERE</t>
  </si>
  <si>
    <t>ALVAIÁZERE</t>
  </si>
  <si>
    <t>RIACHOS</t>
  </si>
  <si>
    <t>COLOMBO ESTÁDIO</t>
  </si>
  <si>
    <t>TORRES VEDRAS ESTAÇÃO</t>
  </si>
  <si>
    <t>TORRES NOVAS MARIA LAMAS</t>
  </si>
  <si>
    <t>ALBUFEIRA BELAVISTA</t>
  </si>
  <si>
    <t>BEJA PORTAS DE MÉRTOLA</t>
  </si>
  <si>
    <t>ÉVORA GIRALDO</t>
  </si>
  <si>
    <t>MONTEMOR-O-NOVO</t>
  </si>
  <si>
    <t>FARO IVENS</t>
  </si>
  <si>
    <t>LAGOS GIL EANES</t>
  </si>
  <si>
    <t>ODEMIRA</t>
  </si>
  <si>
    <t>VILA REAL SANTO ANTÓNIO MARINA</t>
  </si>
  <si>
    <t>ARRAIOLOS</t>
  </si>
  <si>
    <t>LOULÉ 25 DE ABRIL</t>
  </si>
  <si>
    <t>OLHÃO</t>
  </si>
  <si>
    <t>LAGOA</t>
  </si>
  <si>
    <t>SÃO BRÁS DE ALPORTEL</t>
  </si>
  <si>
    <t>TAVIRA</t>
  </si>
  <si>
    <t>VILAMOURA</t>
  </si>
  <si>
    <t>AZARUJA</t>
  </si>
  <si>
    <t>SETÚBAL LICEU</t>
  </si>
  <si>
    <t>ESTR CÂMARA DE LOBOS</t>
  </si>
  <si>
    <t>FUNCHAL S.ANTÓNIO</t>
  </si>
  <si>
    <t>FUNCHAL GOLDEN GATE PR</t>
  </si>
  <si>
    <t>CALHETA</t>
  </si>
  <si>
    <t>CAMACHA</t>
  </si>
  <si>
    <t>FUNCHAL ANADIA</t>
  </si>
  <si>
    <t>PONTA DELGADA G.VELHO</t>
  </si>
  <si>
    <t>FUNCHAL AJUDA</t>
  </si>
  <si>
    <t>HORTA</t>
  </si>
  <si>
    <t>RIBEIRA BRAVA</t>
  </si>
  <si>
    <t>ANGRA DO HEROISMO R DA SÉ</t>
  </si>
  <si>
    <t>LAGES</t>
  </si>
  <si>
    <t>AVANCA</t>
  </si>
  <si>
    <t>PALHAÇA</t>
  </si>
  <si>
    <t>ARMAMAR</t>
  </si>
  <si>
    <t>FÃO</t>
  </si>
  <si>
    <t>GAIA MARGINAL</t>
  </si>
  <si>
    <t>VILA NOVA FOZ CÔA</t>
  </si>
  <si>
    <t>VILA NOVA DE PAIVA</t>
  </si>
  <si>
    <t>PENACOVA</t>
  </si>
  <si>
    <t>VILA FLÔR</t>
  </si>
  <si>
    <t>CARVOEIRO</t>
  </si>
  <si>
    <t>FUNCHAL SÉ</t>
  </si>
  <si>
    <t>SALTO</t>
  </si>
  <si>
    <t>OURÉM PRAÇA DO MUNICÍPIO</t>
  </si>
  <si>
    <t>CALDAS DA RAINHA AVENIDA</t>
  </si>
  <si>
    <t>MONTALEGRE</t>
  </si>
  <si>
    <t xml:space="preserve">FUZETA </t>
  </si>
  <si>
    <t>VILARINHO DO BAIRRO</t>
  </si>
  <si>
    <t>GUIA OESTE</t>
  </si>
  <si>
    <t>GARE DO ORIENTE</t>
  </si>
  <si>
    <t>BAGUIM DO MONTE</t>
  </si>
  <si>
    <t>CUSTÓIAS</t>
  </si>
  <si>
    <t>MINDE</t>
  </si>
  <si>
    <t xml:space="preserve">ALJUBARROTA </t>
  </si>
  <si>
    <t xml:space="preserve">PORTIMÃO SAPAL </t>
  </si>
  <si>
    <t>MARINHA DAS ONDAS</t>
  </si>
  <si>
    <t>ATOUGUIA DA BALEIA</t>
  </si>
  <si>
    <t>CASCAIS NEGÓCIOS</t>
  </si>
  <si>
    <t>CAMPO OURIQUE J DA PARADA</t>
  </si>
  <si>
    <t>ACTIVOBANK - Gestao Dinamica</t>
  </si>
  <si>
    <t>ACTIVOBANK - TAGUSPARK</t>
  </si>
  <si>
    <t>ACTIVOBANK - Suc Colaboradores</t>
  </si>
  <si>
    <t>Consultor A Designar (ab7)</t>
  </si>
  <si>
    <t>ACTIVOBANK - Lagoas Park</t>
  </si>
  <si>
    <t>ACTIVOBANK - Colombo</t>
  </si>
  <si>
    <t>ACTIVOBANK - Peninsula Porto</t>
  </si>
  <si>
    <t>ACTIVOBANK - Amoreiras</t>
  </si>
  <si>
    <t>ACTIVOBANK - Saldanha</t>
  </si>
  <si>
    <t>ACTIVOBANK - TAGUS SC</t>
  </si>
  <si>
    <t>ACTIVOBANK - Vasco da Gama</t>
  </si>
  <si>
    <t>ACTIVOBANK - Cascais Shopping</t>
  </si>
  <si>
    <t>ACTIVOBANK - Gaia</t>
  </si>
  <si>
    <t>ACTIVOBANK - Leiria</t>
  </si>
  <si>
    <t>ACTIVOBANK - Braga</t>
  </si>
  <si>
    <t>ACTIVOBANK - Chiado</t>
  </si>
  <si>
    <t>ACTIVOBANK - Aveiro</t>
  </si>
  <si>
    <t>ACTIVOBANK - Coimbra Dolce Vita</t>
  </si>
  <si>
    <t>ACTIVOBANK - Arrabida Shopping</t>
  </si>
  <si>
    <t>ACTIVOBANK - Norte Shopping</t>
  </si>
  <si>
    <t>OIÃ</t>
  </si>
  <si>
    <t>SEIA</t>
  </si>
  <si>
    <t>CHAVES S.ANTÓNIO</t>
  </si>
  <si>
    <t>MALAPOSTA</t>
  </si>
  <si>
    <t>VISEU SANTA CRISTINA</t>
  </si>
  <si>
    <t>VILA DAS AVES ESTAÇÃO</t>
  </si>
  <si>
    <t xml:space="preserve">AMARANTE S. GONÇALO </t>
  </si>
  <si>
    <t>ERICEIRA</t>
  </si>
  <si>
    <t>MACEDO CAVALEIROS</t>
  </si>
  <si>
    <t>VALE DE CAMBRA P &amp; N</t>
  </si>
  <si>
    <t>SÃO PEDRO DO SUL</t>
  </si>
  <si>
    <t>MORAIS SOARES</t>
  </si>
  <si>
    <t>AV DE ROMA SÃO MIGUEL</t>
  </si>
  <si>
    <t>FÁTIMA ROTUNDA SUL</t>
  </si>
  <si>
    <t>COVA DA PIEDADE</t>
  </si>
  <si>
    <t>SANTA CRUZ</t>
  </si>
  <si>
    <t>LAGOA - AÇORES</t>
  </si>
  <si>
    <t>ALCOCHETE</t>
  </si>
  <si>
    <t>PORTEL</t>
  </si>
  <si>
    <t>CASTELO DE PAIVA</t>
  </si>
  <si>
    <t>PORTO DE MÓS</t>
  </si>
  <si>
    <t>VIMIOSO</t>
  </si>
  <si>
    <t>VALBOM</t>
  </si>
  <si>
    <t>CORUJEIRA</t>
  </si>
  <si>
    <t>VILAR PARAÍSO</t>
  </si>
  <si>
    <t>MEDA</t>
  </si>
  <si>
    <t>OLIVAIS E MOSCAVIDE</t>
  </si>
  <si>
    <t>FERREIRA DO ALENTEJO</t>
  </si>
  <si>
    <t>CAMPO GRANDE</t>
  </si>
  <si>
    <t>BRAGA CASTELOS</t>
  </si>
  <si>
    <t>NAZARÉ</t>
  </si>
  <si>
    <t>ALJUSTREL</t>
  </si>
  <si>
    <t>CELORICO BEIRA</t>
  </si>
  <si>
    <t>SEIXAL</t>
  </si>
  <si>
    <t>FERNÃO MAGALHÃES</t>
  </si>
  <si>
    <t>CARREGAL DO SAL</t>
  </si>
  <si>
    <t>VILA POUCA DE AGUIAR</t>
  </si>
  <si>
    <t>VILA NOVA DE CERVEIRA</t>
  </si>
  <si>
    <t>CORGA LOBÃO</t>
  </si>
  <si>
    <t>SARDOAL</t>
  </si>
  <si>
    <t>PENAMACOR</t>
  </si>
  <si>
    <t>OLEIROS</t>
  </si>
  <si>
    <t>CERCAL DO ALENTEJO</t>
  </si>
  <si>
    <t>ALMEIRIM</t>
  </si>
  <si>
    <t>QUARTEIRA AVENIDA</t>
  </si>
  <si>
    <t>SATÃO</t>
  </si>
  <si>
    <t>SÃO DOMINGOS DE BENFICA</t>
  </si>
  <si>
    <t>PIRES LIMA</t>
  </si>
  <si>
    <t>QUELUZ ESTAÇÃO</t>
  </si>
  <si>
    <t>DAMAIA</t>
  </si>
  <si>
    <t>SOBRADO</t>
  </si>
  <si>
    <t>BARREIRO BAIXA</t>
  </si>
  <si>
    <t>GUIMARÃES ESTAÇÃO</t>
  </si>
  <si>
    <t xml:space="preserve">PAÇOS DE FERREIRA </t>
  </si>
  <si>
    <t>ESTEFÂNIA</t>
  </si>
  <si>
    <t xml:space="preserve">GUERRA JUNQUEIRO </t>
  </si>
  <si>
    <t>SANTA MARTA</t>
  </si>
  <si>
    <t>LUMIAR ALAMEDA</t>
  </si>
  <si>
    <t>CAIS DO SODRÉ</t>
  </si>
  <si>
    <t>ALMIRANTE REIS PRESTIGE</t>
  </si>
  <si>
    <t xml:space="preserve">ESTRADA DA LUZ </t>
  </si>
  <si>
    <t>FONTES PEREIRA MELO</t>
  </si>
  <si>
    <t>AV REPUBLICA</t>
  </si>
  <si>
    <t>CARCAVELOS</t>
  </si>
  <si>
    <t>VALONGO AVENIDA</t>
  </si>
  <si>
    <t>CARVALHOS</t>
  </si>
  <si>
    <t>VENDA NOVA NORTE</t>
  </si>
  <si>
    <t>SETÚBAL PRAÇA DO BRASIL</t>
  </si>
  <si>
    <t>CONSTITUIÇÃO</t>
  </si>
  <si>
    <t>CAMPANHÃ</t>
  </si>
  <si>
    <t>PALÁCIO DO COMÉRCIO</t>
  </si>
  <si>
    <t>GAIA CÂMARA</t>
  </si>
  <si>
    <t>LEÇA DA PALMEIRA PONTE</t>
  </si>
  <si>
    <t>ALPALHÃO</t>
  </si>
  <si>
    <t>ARGANIL</t>
  </si>
  <si>
    <t>CAMINHA</t>
  </si>
  <si>
    <t>AROUCA</t>
  </si>
  <si>
    <t>VALPAÇOS</t>
  </si>
  <si>
    <t>RIBEIRA GRANDE</t>
  </si>
  <si>
    <t>BOTICAS</t>
  </si>
  <si>
    <t>CINFÃES</t>
  </si>
  <si>
    <t>MIRA</t>
  </si>
  <si>
    <t>CHAVES PRAÇA</t>
  </si>
  <si>
    <t>COIMBRA FERREIRA BORGES</t>
  </si>
  <si>
    <t>ÁGUEDA CAIS LARANJEIRAS</t>
  </si>
  <si>
    <t>ALMADA PRESTIGE</t>
  </si>
  <si>
    <t>CASCAIS ROTUNDA</t>
  </si>
  <si>
    <t xml:space="preserve">FUNDÃO AVENIDA </t>
  </si>
  <si>
    <t>GUIMARÃES PAIO GALVÃO</t>
  </si>
  <si>
    <t>LEIRIA CENTRO HISTÓRICO</t>
  </si>
  <si>
    <t xml:space="preserve">MOSCAVIDE </t>
  </si>
  <si>
    <t>OLIVEIRA AZEMÉIS</t>
  </si>
  <si>
    <t>POMBAL PALÁCIO JUSTIÇA</t>
  </si>
  <si>
    <t>PORTIMÃO CENTRO</t>
  </si>
  <si>
    <t>PÓVOA VARZIM PÇ L.CAMÕES</t>
  </si>
  <si>
    <t xml:space="preserve">RÉGUA </t>
  </si>
  <si>
    <t>SANTO TIRSO CIDNAI</t>
  </si>
  <si>
    <t>V.F.XIRA LARGO DA CÂMARA</t>
  </si>
  <si>
    <t>BEJA NEGÓCIOS</t>
  </si>
  <si>
    <t>GUARDA P &amp; N</t>
  </si>
  <si>
    <t>PORTALEGRE</t>
  </si>
  <si>
    <t>SETÚBAL MERCADO</t>
  </si>
  <si>
    <t xml:space="preserve">SINTRA </t>
  </si>
  <si>
    <t>ENTRONCAMENTO P &amp; N</t>
  </si>
  <si>
    <t>FIGUEIRA DA FOZ P &amp; N</t>
  </si>
  <si>
    <t>LAMEGO</t>
  </si>
  <si>
    <t>LOURES OLIVENÇA</t>
  </si>
  <si>
    <t>SANTA MARIA DE LAMAS</t>
  </si>
  <si>
    <t>ALBUFEIRA CENTRO</t>
  </si>
  <si>
    <t>SESIMBRA</t>
  </si>
  <si>
    <t>MIRANDELA</t>
  </si>
  <si>
    <t>VALENÇA</t>
  </si>
  <si>
    <t>FREIXIANDA</t>
  </si>
  <si>
    <t>FONTE DA MOURA</t>
  </si>
  <si>
    <t>MOGADOURO</t>
  </si>
  <si>
    <t>PINHEL</t>
  </si>
  <si>
    <t>ANGRA DO HEROISMO P.VELHA</t>
  </si>
  <si>
    <t>MÉRTOLA</t>
  </si>
  <si>
    <t>PENAFIEL CENTRO</t>
  </si>
  <si>
    <t>ANSIÃO</t>
  </si>
  <si>
    <t>COUÇO</t>
  </si>
  <si>
    <t>LOUSADA</t>
  </si>
  <si>
    <t>VOUZELA</t>
  </si>
  <si>
    <t>SÃO TEOTÓNIO</t>
  </si>
  <si>
    <t>VILA DE REI</t>
  </si>
  <si>
    <t>STA IRIA AZÓIA P &amp; N</t>
  </si>
  <si>
    <t>MONFORTE</t>
  </si>
  <si>
    <t>CONSTÂNCIA</t>
  </si>
  <si>
    <t>ALGÉS DAMIÃO GÓIS</t>
  </si>
  <si>
    <t>LAVRADIO</t>
  </si>
  <si>
    <t>MACIEIRA CAMBRA</t>
  </si>
  <si>
    <t>ALBERGARIA-A-VELHA</t>
  </si>
  <si>
    <t>LUSO</t>
  </si>
  <si>
    <t>SOURE</t>
  </si>
  <si>
    <t>SILVES</t>
  </si>
  <si>
    <t>TURQUEL</t>
  </si>
  <si>
    <t>CAMARATE</t>
  </si>
  <si>
    <t>FOGUETEIRO</t>
  </si>
  <si>
    <t xml:space="preserve">ARCOS DE VALDEVEZ </t>
  </si>
  <si>
    <t>VIEIRA DE LEIRIA</t>
  </si>
  <si>
    <t>COIMBRA CALHABÉ</t>
  </si>
  <si>
    <t>POCEIRÃO</t>
  </si>
  <si>
    <t>ALCÁÇOVAS</t>
  </si>
  <si>
    <t>NOGUEIRA MAIA</t>
  </si>
  <si>
    <t>SÃO MARTINHO DO PORTO</t>
  </si>
  <si>
    <t>AREIAS DE SÃO JOÃO</t>
  </si>
  <si>
    <t>VIZELA</t>
  </si>
  <si>
    <t>OLIVEIRA DO HOSPITAL</t>
  </si>
  <si>
    <t>PRIOR VELHO</t>
  </si>
  <si>
    <t>PÓVOA DE SANTO ADRIÃO</t>
  </si>
  <si>
    <t>MOREIRA DE CÓNEGOS</t>
  </si>
  <si>
    <t>FEBRES</t>
  </si>
  <si>
    <t>SÃO JOÃO DO ESTORIL</t>
  </si>
  <si>
    <t>ESPINHO AVENIDA</t>
  </si>
  <si>
    <t>VILA NOVA DE CACELA</t>
  </si>
  <si>
    <t>ALCOBAÇA MERCADO</t>
  </si>
  <si>
    <t>CACÉM P &amp; N</t>
  </si>
  <si>
    <t>CHARNECA DA CAPARICA</t>
  </si>
  <si>
    <t>V.N.FAMALICÃO ROTUNDA PAZ</t>
  </si>
  <si>
    <t>DARQUE</t>
  </si>
  <si>
    <t>ALGOZ</t>
  </si>
  <si>
    <t>PAÚL</t>
  </si>
  <si>
    <t>VERMOIL</t>
  </si>
  <si>
    <t>SANTO ANDRÉ</t>
  </si>
  <si>
    <t>MELRES</t>
  </si>
  <si>
    <t>BOAVISTA LEIRIA</t>
  </si>
  <si>
    <t>NELAS</t>
  </si>
  <si>
    <t>QUINTA DO CONDE</t>
  </si>
  <si>
    <t>VILA DO CONDE ALAMEDA</t>
  </si>
  <si>
    <t>BOLIQUEIME</t>
  </si>
  <si>
    <t>LARANJEIRO</t>
  </si>
  <si>
    <t xml:space="preserve">CRUZ PAU </t>
  </si>
  <si>
    <t>TIRES</t>
  </si>
  <si>
    <t>CONDEIXA</t>
  </si>
  <si>
    <t>MONTE BURGOS</t>
  </si>
  <si>
    <t>OLIVEIRA DOURO</t>
  </si>
  <si>
    <t>INFANTE SANTO</t>
  </si>
  <si>
    <t>MAIA</t>
  </si>
  <si>
    <t>CANEÇAS</t>
  </si>
  <si>
    <t>NEGRAIS</t>
  </si>
  <si>
    <t>PONTINHA S.ELOI</t>
  </si>
  <si>
    <t>MOURA</t>
  </si>
  <si>
    <t>SANTANA</t>
  </si>
  <si>
    <t>LOUSÃ</t>
  </si>
  <si>
    <t>MACEIRA LIS</t>
  </si>
  <si>
    <t>TRANCOSO</t>
  </si>
  <si>
    <t>CALDAS DAS TAIPAS</t>
  </si>
  <si>
    <t>ESPOSENDE</t>
  </si>
  <si>
    <t>PRADO</t>
  </si>
  <si>
    <t>MEADELA</t>
  </si>
  <si>
    <t>PAÇO DE ARCOS</t>
  </si>
  <si>
    <t>ANADIA</t>
  </si>
  <si>
    <t>ALMODÔVAR</t>
  </si>
  <si>
    <t>CABEÇAIS</t>
  </si>
  <si>
    <t>FUNCHAL S.MARTINHO</t>
  </si>
  <si>
    <t>CASCAIS FONTAÍNHAS</t>
  </si>
  <si>
    <t>OLIVEIRINHA</t>
  </si>
  <si>
    <t>SANTA MARTA DE PENAGUIÃO</t>
  </si>
  <si>
    <t>TOCHA</t>
  </si>
  <si>
    <t>FERNÃO FERRO</t>
  </si>
  <si>
    <t>AVEIRAS DE CIMA</t>
  </si>
  <si>
    <t>MARINHA GRANDE</t>
  </si>
  <si>
    <t>CAMPO MAIOR</t>
  </si>
  <si>
    <t>REGUENGOS DE MONSARAZ</t>
  </si>
  <si>
    <t>RUA DO OURO PRESTIGE</t>
  </si>
  <si>
    <t>CC GENÉRICO-Retalho</t>
  </si>
  <si>
    <t>Producao Sem Consultor (bp)</t>
  </si>
  <si>
    <t>CC GENÉRICO-Empresas</t>
  </si>
  <si>
    <t>CC GENÉRICO-Private Banking</t>
  </si>
  <si>
    <t>Producao Sem Gs (pvb)</t>
  </si>
  <si>
    <t>CC GENÉRICO - ActivoBank</t>
  </si>
  <si>
    <t>Producao Sem Gs (ab7)</t>
  </si>
  <si>
    <t>CC GENÉRICO-Corporate</t>
  </si>
  <si>
    <t>Producao Sem Gs (grr)</t>
  </si>
  <si>
    <t>7)</t>
  </si>
  <si>
    <t xml:space="preserve"> - Penalizações</t>
  </si>
  <si>
    <t xml:space="preserve"> - Pagamento de Franquias</t>
  </si>
  <si>
    <t xml:space="preserve"> - Identificação do Nº de Telefone da Empresa nos veículos para participação de manobras perigosas</t>
  </si>
  <si>
    <t>CP</t>
  </si>
  <si>
    <t>Localidade</t>
  </si>
  <si>
    <t>CAE</t>
  </si>
  <si>
    <t>Descrtivo</t>
  </si>
  <si>
    <t>LISBOA</t>
  </si>
  <si>
    <t>Cerealicultura (excepto arroz).</t>
  </si>
  <si>
    <t>Cultura de leguminosas secas e sementes oleaginosas.</t>
  </si>
  <si>
    <t>Cultura de arroz.</t>
  </si>
  <si>
    <t>Cultura de produtos hortícolas, raízes e tubérculos.</t>
  </si>
  <si>
    <t>Cultura de cana-de-açúcar.</t>
  </si>
  <si>
    <t>Cultura de tabaco.</t>
  </si>
  <si>
    <t>Cultura de plantas têxteis.</t>
  </si>
  <si>
    <t>Cultura de flores e de plantas ornamentais.</t>
  </si>
  <si>
    <t>Outras culturas temporárias, n. e.</t>
  </si>
  <si>
    <t>Viticultura.</t>
  </si>
  <si>
    <t>Cultura de frutos tropicais e subtropicais.</t>
  </si>
  <si>
    <t>Cultura de citrinos.</t>
  </si>
  <si>
    <t>Cultura de pomóideas e prunóideas.</t>
  </si>
  <si>
    <t>Cultura de frutos de casca rija.</t>
  </si>
  <si>
    <t>Cultura de outros frutos em árvores e arbustos.</t>
  </si>
  <si>
    <t>Olivicultura.</t>
  </si>
  <si>
    <t>Cultura de outros frutos oleaginosos.</t>
  </si>
  <si>
    <t>Cultura de plantas destinadas à preparação de bebidas.</t>
  </si>
  <si>
    <t>Cultura de especiarias, plantas aromáticas, medicinais e farmacêuticas.</t>
  </si>
  <si>
    <t>Outras culturas permanentes.</t>
  </si>
  <si>
    <t>Cultura de materiais de propagação vegetativa.</t>
  </si>
  <si>
    <t>Criação de bovinos para produção de leite.</t>
  </si>
  <si>
    <t>Criação de outros bovinos (excepto para produção de leite) e búfalos.</t>
  </si>
  <si>
    <t>Criação de equinos, asininos e muares.</t>
  </si>
  <si>
    <t>Criação de camelos e camelídeos.</t>
  </si>
  <si>
    <t>Criação de ovinos e caprinos.</t>
  </si>
  <si>
    <t>Suinicultura.</t>
  </si>
  <si>
    <t>Avicultura.</t>
  </si>
  <si>
    <t>Apicultura.</t>
  </si>
  <si>
    <t>Cunicultura.</t>
  </si>
  <si>
    <t>ALGÉS</t>
  </si>
  <si>
    <t>Criação de animais de companhia.</t>
  </si>
  <si>
    <t>Outra produção animal, n. e.</t>
  </si>
  <si>
    <t>Agricultura e produção animal combinadas.</t>
  </si>
  <si>
    <t>Actividades dos serviços relacionados com a agricultura.</t>
  </si>
  <si>
    <t>Actividades dos serviços relacionados com a produção animal, excepto serviços de veterinária.</t>
  </si>
  <si>
    <t>Preparação de produtos agrícolas para venda.</t>
  </si>
  <si>
    <t>PONTINHA</t>
  </si>
  <si>
    <t>Preparação e tratamento de sementes para propagação.</t>
  </si>
  <si>
    <t>Caça e repovoamento cinegético.</t>
  </si>
  <si>
    <t>Actividades dos serviços relacionados com caça e repovoamento cinegético.</t>
  </si>
  <si>
    <t>FAMÕES</t>
  </si>
  <si>
    <t>Silvicultura e outras actividades florestais.</t>
  </si>
  <si>
    <t>Exploração florestal.</t>
  </si>
  <si>
    <t>Extracção de cortiça, resina e apanha de outros produtos florestais, excepto madeira.</t>
  </si>
  <si>
    <t>Actividades dos serviços relacionados com a silvicultura e exploração florestal.</t>
  </si>
  <si>
    <t>Pesca marítima.</t>
  </si>
  <si>
    <t>Apanha de algas e de outros produtos do mar.</t>
  </si>
  <si>
    <t>Pesca em águas interiores.</t>
  </si>
  <si>
    <t>Apanha de produtos em águas interiores.</t>
  </si>
  <si>
    <t>MOSCAVIDE</t>
  </si>
  <si>
    <t>Aquicultura em águas salgadas e salobras.</t>
  </si>
  <si>
    <t>Aquicultura em águas doces.</t>
  </si>
  <si>
    <t>Extracção de hulha (inclui antracite).</t>
  </si>
  <si>
    <t>Extracção de lenhite.</t>
  </si>
  <si>
    <t>Extracção de petróleo bruto.</t>
  </si>
  <si>
    <t>Extracção de gás natural.</t>
  </si>
  <si>
    <t>Extracção e preparação de minérios de ferro.</t>
  </si>
  <si>
    <t>Extracção e preparação de minérios de urânio e de tório.</t>
  </si>
  <si>
    <t>Extracção e preparação de outros minérios metálicos não ferrosos.</t>
  </si>
  <si>
    <t>ACHETE</t>
  </si>
  <si>
    <t>Extracção de mármore e outras rochas carbonatadas.</t>
  </si>
  <si>
    <t>SANTARÉM</t>
  </si>
  <si>
    <t>Extracção de granito ornamental e rochas similares.</t>
  </si>
  <si>
    <t>ABITUREIRAS</t>
  </si>
  <si>
    <t>Extracção de calcário e cré.</t>
  </si>
  <si>
    <t>Extracção de gesso.</t>
  </si>
  <si>
    <t>ABRÃ</t>
  </si>
  <si>
    <t>Extracção de ardósia.</t>
  </si>
  <si>
    <t>ALCOBERTAS</t>
  </si>
  <si>
    <t>Extracção de saibro, areia e pedra britada.</t>
  </si>
  <si>
    <t>AVEIRAS DE BAIXO</t>
  </si>
  <si>
    <t>Extracção de argilas e caulino.</t>
  </si>
  <si>
    <t>Extracção de minerais para a indústria química e para a fabricação de adubos.</t>
  </si>
  <si>
    <t>ALCOENTRE</t>
  </si>
  <si>
    <t>Extracção da turfa.</t>
  </si>
  <si>
    <t>Extracção de sal marinho.</t>
  </si>
  <si>
    <t>Extracção de sal gema.</t>
  </si>
  <si>
    <t>Extracção de feldspato.</t>
  </si>
  <si>
    <t>BISCAÍNHO</t>
  </si>
  <si>
    <t>Extracção de outros minerais não metálicos, n. e.</t>
  </si>
  <si>
    <t>FOROS DE SALVATERRA</t>
  </si>
  <si>
    <t>Actividades dos serviços relacionados com a extracção de petróleo e gás, excepto a prospecção.</t>
  </si>
  <si>
    <t>Outras actividades dos serviços relacionados com as indústrias extractivas.</t>
  </si>
  <si>
    <t>GLÓRIA DO RIBATEJO</t>
  </si>
  <si>
    <t>Abate de gado (produção de carne).</t>
  </si>
  <si>
    <t>BENAVENTE</t>
  </si>
  <si>
    <t>Abate de aves (produção de carne).</t>
  </si>
  <si>
    <t>Fabricação de produtos à base de carne.</t>
  </si>
  <si>
    <t>Preparação de produtos da pesca e da aquicultura.</t>
  </si>
  <si>
    <t>CARREGUEIRA</t>
  </si>
  <si>
    <t>Congelação de produtos da pesca e da aquicultura.</t>
  </si>
  <si>
    <t>AZINHAGA</t>
  </si>
  <si>
    <t>Conservação de produtos da pesca e da aquicultura em azeite e outros óleos vegetais e outros molhos.</t>
  </si>
  <si>
    <t>ABRANTES</t>
  </si>
  <si>
    <t>Salga, secagem e outras actividades de transformação de produtos da pesca e aquicultura.</t>
  </si>
  <si>
    <t>Preparação e conservação de batatas.</t>
  </si>
  <si>
    <t>SOUTO ABT</t>
  </si>
  <si>
    <t>Fabricação de sumos de frutos e de produtos hortícolas.</t>
  </si>
  <si>
    <t>ÁGUAS BELAS FZZ</t>
  </si>
  <si>
    <t>Congelação de frutos e de produtos hortícolas.</t>
  </si>
  <si>
    <t>Secagem e desidratação de frutos e de produtos hortícolas.</t>
  </si>
  <si>
    <t>ATALAIA VNB</t>
  </si>
  <si>
    <t>Fabricação de doces, compotas, geleias e marmelada.</t>
  </si>
  <si>
    <t>OLALHAS</t>
  </si>
  <si>
    <t>Descasque e transformação de frutos de casca rija comestíveis.</t>
  </si>
  <si>
    <t>ALÉM DA RIBEIRA</t>
  </si>
  <si>
    <t>Preparação e conservação de frutos e de produtos hortícolas por outros processos.</t>
  </si>
  <si>
    <t>ENTRONCAMENTO</t>
  </si>
  <si>
    <t>Produção de óleos e gorduras animais brutos.</t>
  </si>
  <si>
    <t>ALCOROCHEL</t>
  </si>
  <si>
    <t>Produção de azeite.</t>
  </si>
  <si>
    <t>Produção de óleos vegetais brutos (excepto azeite).</t>
  </si>
  <si>
    <t>Refinação de azeite, óleos e gorduras.</t>
  </si>
  <si>
    <t>Fabricação de margarinas e de gorduras alimentares similares.</t>
  </si>
  <si>
    <t>AMOR</t>
  </si>
  <si>
    <t>Indústrias do leite e derivados.</t>
  </si>
  <si>
    <t>Fabricação de gelados e sorvetes.</t>
  </si>
  <si>
    <t>MACEIRA LRA</t>
  </si>
  <si>
    <t>Moagem de cereais.</t>
  </si>
  <si>
    <t>LEIRIA</t>
  </si>
  <si>
    <t>Descasque, branqueamento e outros tratamentos do arroz.</t>
  </si>
  <si>
    <t>Transformação de cereais e leguminosas, n. e.</t>
  </si>
  <si>
    <t>BIDOEIRA DE CIMA</t>
  </si>
  <si>
    <t>Fabricação de amidos, féculas e produtos afins.</t>
  </si>
  <si>
    <t>Panificação.</t>
  </si>
  <si>
    <t>ARRABAL</t>
  </si>
  <si>
    <t>Pastelaria.</t>
  </si>
  <si>
    <t>Fabricação de bolachas, biscoitos, tostas e pastelaria de conservação.</t>
  </si>
  <si>
    <t>BAJOUCA</t>
  </si>
  <si>
    <t>Fabricação de massas alimentícias, cuscuz e similares.</t>
  </si>
  <si>
    <t>Indústria do açúcar.</t>
  </si>
  <si>
    <t>Fabricação de cacau e de chocolate.</t>
  </si>
  <si>
    <t>ESPITE</t>
  </si>
  <si>
    <t>Fabricação de produtos de confeitaria.</t>
  </si>
  <si>
    <t>Indústria do café e do chá.</t>
  </si>
  <si>
    <t>MARTINGANÇA</t>
  </si>
  <si>
    <t>Fabricação de condimentos e temperos.</t>
  </si>
  <si>
    <t>FAMALICÃO NZR</t>
  </si>
  <si>
    <t>Fabricação de refeições e pratos pré-cozinhados.</t>
  </si>
  <si>
    <t>ALCOBAÇA</t>
  </si>
  <si>
    <t>Fabricação de alimentos homogeneizados e dietéticos.</t>
  </si>
  <si>
    <t>Fabricação de fermentos, leveduras e adjuvantes para panificação e pastelaria.</t>
  </si>
  <si>
    <t>Fabricação de caldos, sopas e sobremesas.</t>
  </si>
  <si>
    <t>ALCARIA PMS</t>
  </si>
  <si>
    <t>Fabricação de outros produtos alimentares diversos, n. e.</t>
  </si>
  <si>
    <t>Fabricação de pré-misturas.</t>
  </si>
  <si>
    <t>MIRA DE AIRE</t>
  </si>
  <si>
    <t>Fabricação de alimentos para animais de criação (excepto para aquicultura).</t>
  </si>
  <si>
    <t>ALBURITEL</t>
  </si>
  <si>
    <t>Fabricação de alimentos para aquicultura.</t>
  </si>
  <si>
    <t>SÃO MAMEDE</t>
  </si>
  <si>
    <t>Fabricação de alimentos para animais de companhia.</t>
  </si>
  <si>
    <t>SANTA CATARINA DA SERRA</t>
  </si>
  <si>
    <t>Fabricação de aguardentes preparadas.</t>
  </si>
  <si>
    <t>A DOS FRANCOS</t>
  </si>
  <si>
    <t>Fabricação de aguardentes não preparadas.</t>
  </si>
  <si>
    <t>Produção de licores e de outras bebidas destiladas.</t>
  </si>
  <si>
    <t>A DOS NEGROS</t>
  </si>
  <si>
    <t>Produção de vinhos comuns e licorosos.</t>
  </si>
  <si>
    <t>FERREL</t>
  </si>
  <si>
    <t>Produção de vinhos espumantes e espumosos.</t>
  </si>
  <si>
    <t>Fabricação de cidra e outras bebidas fermentadas de frutos.</t>
  </si>
  <si>
    <t>ATALAIA LNH</t>
  </si>
  <si>
    <t>Fabricação de vermutes e de outras bebidas fermentadas não destiladas.</t>
  </si>
  <si>
    <t>VALE COVO</t>
  </si>
  <si>
    <t>Fabricação de cerveja.</t>
  </si>
  <si>
    <t>ALGUBER</t>
  </si>
  <si>
    <t>Fabricação de malte.</t>
  </si>
  <si>
    <t>A DOS CUNHADOS</t>
  </si>
  <si>
    <t>Engarrafamento de águas minerais naturais e de nascente.</t>
  </si>
  <si>
    <t>CAMPELOS</t>
  </si>
  <si>
    <t>Fabricação de refrigerantes e de outras bebidas não alcoólicas, n. e.</t>
  </si>
  <si>
    <t>ABRIGADA</t>
  </si>
  <si>
    <t>Indústria do tabaco.</t>
  </si>
  <si>
    <t>ALENQUER</t>
  </si>
  <si>
    <t>Preparação e fiação de fibras do tipo algodão.</t>
  </si>
  <si>
    <t>Preparação e fiação de fibras do tipo lã.</t>
  </si>
  <si>
    <t>Preparação e fiação da seda e preparação e texturização de filamentos sintéticos e artificiais.</t>
  </si>
  <si>
    <t>Fabricação de linhas de costura.</t>
  </si>
  <si>
    <t>Preparação e fiação de linho e outras fibras têxteis.</t>
  </si>
  <si>
    <t>Tecelagem de fio do tipo algodão.</t>
  </si>
  <si>
    <t>BELAS</t>
  </si>
  <si>
    <t>Tecelagem de fio do tipo lã.</t>
  </si>
  <si>
    <t>Tecelagem de fio do tipo seda e de outros têxteis.</t>
  </si>
  <si>
    <t>AMADORA</t>
  </si>
  <si>
    <t>Branqueamento e tingimento.</t>
  </si>
  <si>
    <t>Estampagem.</t>
  </si>
  <si>
    <t>ALVERCA DO RIBATEJO</t>
  </si>
  <si>
    <t>Acabamento de fios, tecidos e artigos têxteis, n. e.</t>
  </si>
  <si>
    <t>Fabricação de tecidos de malha.</t>
  </si>
  <si>
    <t>Fabricação de artigos têxteis confeccionados, excepto vestuário.</t>
  </si>
  <si>
    <t>OLIVAL BASTO</t>
  </si>
  <si>
    <t>Fabricação de tapetes e carpetes.</t>
  </si>
  <si>
    <t>Fabricação de cordoaria.</t>
  </si>
  <si>
    <t>Fabricação de redes.</t>
  </si>
  <si>
    <t>Fabricação de não tecidos e respectivos artigos, excepto vestuário.</t>
  </si>
  <si>
    <t>ARRUDA DOS VINHOS</t>
  </si>
  <si>
    <t>Fabricação de passamanarias e sirgarias.</t>
  </si>
  <si>
    <t>Fabricação de têxteis para uso técnico e industrial, n. e.</t>
  </si>
  <si>
    <t>Fabricação de bordados.</t>
  </si>
  <si>
    <t>Fabricação de rendas.</t>
  </si>
  <si>
    <t>CHELEIROS</t>
  </si>
  <si>
    <t>Fabricação de outros têxteis diversos, n. e.</t>
  </si>
  <si>
    <t>ENCARNAÇÃO</t>
  </si>
  <si>
    <t>Confecção de vestuário em couro.</t>
  </si>
  <si>
    <t>Confecção de vestuário de trabalho.</t>
  </si>
  <si>
    <t>Confecção de outro vestuário exterior em série.</t>
  </si>
  <si>
    <t>Confecção de outro vestuário exterior por medida.</t>
  </si>
  <si>
    <t>Actividades de acabamento de artigos de vestuário.</t>
  </si>
  <si>
    <t>CARVOEIRA MFR</t>
  </si>
  <si>
    <t>Confecção de vestuário interior.</t>
  </si>
  <si>
    <t>Confecção de outros artigos e acessórios de vestuário.</t>
  </si>
  <si>
    <t>FRIELAS</t>
  </si>
  <si>
    <t>Fabricação de artigos de peles com pêlo.</t>
  </si>
  <si>
    <t>SANTO ANTÃO DO TOJAL</t>
  </si>
  <si>
    <t>Fabricação de meias e similares de malha.</t>
  </si>
  <si>
    <t>AZUEIRA</t>
  </si>
  <si>
    <t>Fabricação de outro vestuário de malha.</t>
  </si>
  <si>
    <t>VILA FRANCA DO ROSÁRIO</t>
  </si>
  <si>
    <t>Curtimenta e acabamento de peles sem pêlo.</t>
  </si>
  <si>
    <t>BUCELAS</t>
  </si>
  <si>
    <t>Fabricação de couro reconstituído.</t>
  </si>
  <si>
    <t>Curtimenta e acabamento de peles com pêlo.</t>
  </si>
  <si>
    <t>Fabricação de artigos de viagem e de uso pessoal, de marroquinaria, de correeiro e de seleiro.</t>
  </si>
  <si>
    <t>APELAÇÃO</t>
  </si>
  <si>
    <t>Fabricação de calçado.</t>
  </si>
  <si>
    <t>Fabricação de componentes para calçado.</t>
  </si>
  <si>
    <t>PORTELA LRS</t>
  </si>
  <si>
    <t>Serração de madeira.</t>
  </si>
  <si>
    <t>Impregnação de madeira.</t>
  </si>
  <si>
    <t>SANTA IRIA DE AZÓIA</t>
  </si>
  <si>
    <t>Fabricação de painéis de partículas de madeira.</t>
  </si>
  <si>
    <t>Fabricação de painéis de fibras de madeira.</t>
  </si>
  <si>
    <t>Fabricação de folheados, contraplacados, lamelados e de outros painéis.</t>
  </si>
  <si>
    <t>BOBADELA LRS</t>
  </si>
  <si>
    <t>Fabricação de outras obras de carpintaria para a construção.</t>
  </si>
  <si>
    <t>Fabricação de embalagens de madeira.</t>
  </si>
  <si>
    <t>Fabricação de outras obras de madeira.</t>
  </si>
  <si>
    <t>Fabricação de obras de cestaria e de espartaria.</t>
  </si>
  <si>
    <t>Indústria de preparação da cortiça.</t>
  </si>
  <si>
    <t>TERRUGEM SNT</t>
  </si>
  <si>
    <t>Fabricação de rolhas de cortiça.</t>
  </si>
  <si>
    <t>SÃO JOÃO DAS LAMPAS</t>
  </si>
  <si>
    <t>Fabricação de outros produtos de cortiça.</t>
  </si>
  <si>
    <t>SINTRA</t>
  </si>
  <si>
    <t>Fabricação de pasta.</t>
  </si>
  <si>
    <t>Fabricação de papel e de cartão (excepto canelado).</t>
  </si>
  <si>
    <t>ALMARGEM DO BISPO</t>
  </si>
  <si>
    <t>Fabricação de papel e de cartão canelados (inclui embalagens).</t>
  </si>
  <si>
    <t>Fabricação de outras embalagens de papel e de cartão.</t>
  </si>
  <si>
    <t>Fabricação de artigos de papel para uso doméstico e sanitário.</t>
  </si>
  <si>
    <t>Fabricação de artigos de papel para papelaria.</t>
  </si>
  <si>
    <t>MEM MARTINS</t>
  </si>
  <si>
    <t>Fabricação de papel de parede.</t>
  </si>
  <si>
    <t>Fabricação de outros artigos de pasta de papel, de papel e de cartão.</t>
  </si>
  <si>
    <t>BARCARENA</t>
  </si>
  <si>
    <t>Impressão de jornais.</t>
  </si>
  <si>
    <t>Outra impressão.</t>
  </si>
  <si>
    <t>AGUALVA-CACÉM</t>
  </si>
  <si>
    <t>Actividades de preparação da impressão e de produtos media.</t>
  </si>
  <si>
    <t>Encadernação e actividades relacionadas.</t>
  </si>
  <si>
    <t>PORTO SALVO</t>
  </si>
  <si>
    <t>Reprodução de suportes gravados.</t>
  </si>
  <si>
    <t>Fabricação de produtos de coqueria.</t>
  </si>
  <si>
    <t>QUELUZ</t>
  </si>
  <si>
    <t>Fabricação de produtos petrolíferos refinados.</t>
  </si>
  <si>
    <t>Fabricação de produtos petrolíferos a partir de resíduos.</t>
  </si>
  <si>
    <t>CASCAIS</t>
  </si>
  <si>
    <t>Fabricação de briquetes e aglomerados de hulha e lenhite.</t>
  </si>
  <si>
    <t>Fabricação de gases industriais.</t>
  </si>
  <si>
    <t>Fabricação de corantes e pigmentos.</t>
  </si>
  <si>
    <t>Fabricação de outros produtos químicos inorgânicos de base.</t>
  </si>
  <si>
    <t>CAXIAS</t>
  </si>
  <si>
    <t>Fabricação de resinosos e seus derivados.</t>
  </si>
  <si>
    <t>Fabricação de carvão (vegetal e animal) e produtos associados.</t>
  </si>
  <si>
    <t>Fabricação de álcool etílico de fermentação.</t>
  </si>
  <si>
    <t>Fabricação de outros produtos químicos orgânicos de base, n. e.</t>
  </si>
  <si>
    <t>Fabricação de adubos químicos ou minerais e de compostos azotados.</t>
  </si>
  <si>
    <t>Fabricação de adubos orgânicos e organo-minerais.</t>
  </si>
  <si>
    <t>Fabricação de matérias plásticas sob formas primárias.</t>
  </si>
  <si>
    <t>Fabricação de borracha sintética sob formas primárias.</t>
  </si>
  <si>
    <t>OEIRAS</t>
  </si>
  <si>
    <t>Fabricação de pesticidas e de outros produtos agroquímicos.</t>
  </si>
  <si>
    <t>Fabricação de tintas (excepto impressão), vernizes, mastiques e produtos similares.</t>
  </si>
  <si>
    <t>SÃO DOMINGOS DE RANA</t>
  </si>
  <si>
    <t>Fabricação de tintas de impressão.</t>
  </si>
  <si>
    <t>Fabricação de pigmentos preparados, composições vitrificáveis e afins.</t>
  </si>
  <si>
    <t>Fabricação de sabões, detergentes e glicerina.</t>
  </si>
  <si>
    <t>Fabricação de produtos de limpeza, polimento e protecção.</t>
  </si>
  <si>
    <t>LINDA A VELHA</t>
  </si>
  <si>
    <t>Fabricação de perfumes, de cosméticos e de produtos de higiene.</t>
  </si>
  <si>
    <t>Fabricação de explosivos e artigos de pirotecnia.</t>
  </si>
  <si>
    <t>Fabricação de colas.</t>
  </si>
  <si>
    <t>Fabricação de óleos essenciais.</t>
  </si>
  <si>
    <t>Fabricação de biodiesel.</t>
  </si>
  <si>
    <t>Fabricação de produtos químicos auxiliares para uso industrial.</t>
  </si>
  <si>
    <t>Fabricação de óleos e massas lubrificantes, com exclusão da efectuada nas refinarias.</t>
  </si>
  <si>
    <t>Fabricação de outros produtos químicos diversos, n. e.</t>
  </si>
  <si>
    <t>SOBREDA</t>
  </si>
  <si>
    <t>Fabricação de fibras sintéticas ou artificiais.</t>
  </si>
  <si>
    <t>Fabricação de produtos farmacêuticos de base.</t>
  </si>
  <si>
    <t>Fabricação de medicamentos.</t>
  </si>
  <si>
    <t>Fabricação de outras preparações e de artigos farmacêuticos.</t>
  </si>
  <si>
    <t>CAPARICA</t>
  </si>
  <si>
    <t>Fabricação de pneus e câmaras-de-ar.</t>
  </si>
  <si>
    <t>Reconstrução de pneus.</t>
  </si>
  <si>
    <t>BARREIRO</t>
  </si>
  <si>
    <t>Fabricação de componentes de borracha para calçado.</t>
  </si>
  <si>
    <t>Fabricação de outros produtos de borracha, n. e.</t>
  </si>
  <si>
    <t>Fabricação de chapas, folhas, tubos e perfis de plástico.</t>
  </si>
  <si>
    <t>Fabricação de embalagens de plástico.</t>
  </si>
  <si>
    <t>ALDEIA DE PAIO PIRES</t>
  </si>
  <si>
    <t>Fabricação de artigos de plástico para a construção.</t>
  </si>
  <si>
    <t>Fabricação de componentes de plástico para calçado.</t>
  </si>
  <si>
    <t>Fabricação de outros artigos de plástico, n. e.</t>
  </si>
  <si>
    <t>CORROIOS</t>
  </si>
  <si>
    <t>Fabricação de vidro plano.</t>
  </si>
  <si>
    <t>Moldagem e transformação de vidro plano.</t>
  </si>
  <si>
    <t>MOITA</t>
  </si>
  <si>
    <t>Fabricação de vidro de embalagem.</t>
  </si>
  <si>
    <t>Cristalaria.</t>
  </si>
  <si>
    <t>MONTIJO</t>
  </si>
  <si>
    <t>Fabricação de fibras de vidro.</t>
  </si>
  <si>
    <t>Fabricação e transformação de outro vidro (inclui vidro técnico).</t>
  </si>
  <si>
    <t>Fabricação de produtos cerâmicos refractários.</t>
  </si>
  <si>
    <t>SETÚBAL</t>
  </si>
  <si>
    <t>Fabricação de azulejos.</t>
  </si>
  <si>
    <t>Fabricação de ladrilhos, mosaicos e placas de cerâmica.</t>
  </si>
  <si>
    <t>Fabricação de tijolos.</t>
  </si>
  <si>
    <t>Fabricação de telhas.</t>
  </si>
  <si>
    <t>Fabricação de abobadilhas.</t>
  </si>
  <si>
    <t>AZEITÃO</t>
  </si>
  <si>
    <t>Fabricação de outros produtos cerâmicos para a construção.</t>
  </si>
  <si>
    <t>PALMELA</t>
  </si>
  <si>
    <t>Olaria de barro.</t>
  </si>
  <si>
    <t>Fabricação de artigos de uso doméstico de faiança, porcelana e grés fino.</t>
  </si>
  <si>
    <t>Fabricação de artigos de ornamentação de faiança, porcelana e grés fino.</t>
  </si>
  <si>
    <t>PINHAL NOVO</t>
  </si>
  <si>
    <t>Actividades de decoração de artigos cerâmicos de uso doméstico e ornamental.</t>
  </si>
  <si>
    <t>Fabricação de artigos cerâmicos para usos sanitários.</t>
  </si>
  <si>
    <t>LANDEIRA</t>
  </si>
  <si>
    <t>Fabricação de isoladores e peças isolantes em cerâmica.</t>
  </si>
  <si>
    <t>Fabricação de outros produtos em cerâmica para usos técnicos.</t>
  </si>
  <si>
    <t>Fabricação de outros produtos cerâmicos não refractários.</t>
  </si>
  <si>
    <t>CANHA</t>
  </si>
  <si>
    <t>Fabricação de cimento.</t>
  </si>
  <si>
    <t>Fabricação de cal.</t>
  </si>
  <si>
    <t>Fabricação de gesso.</t>
  </si>
  <si>
    <t>BARCOUÇO</t>
  </si>
  <si>
    <t>Fabricação de produtos de betão para a construção.</t>
  </si>
  <si>
    <t>Fabricação de produtos de gesso para a construção.</t>
  </si>
  <si>
    <t>CEIRA</t>
  </si>
  <si>
    <t>Fabricação de betão pronto.</t>
  </si>
  <si>
    <t>Fabricação de argamassas.</t>
  </si>
  <si>
    <t>ALMALAGUÊS</t>
  </si>
  <si>
    <t>Fabricação de produtos de fibrocimento.</t>
  </si>
  <si>
    <t>CERNACHE</t>
  </si>
  <si>
    <t>Fabricação de outros produtos de betão, gesso e cimento.</t>
  </si>
  <si>
    <t>AMEAL</t>
  </si>
  <si>
    <t>Fabricação de artigos de mármore e de rochas similares.</t>
  </si>
  <si>
    <t>Fabricação de artigos em ardósia (lousa).</t>
  </si>
  <si>
    <t>ANTES</t>
  </si>
  <si>
    <t>Fabricação de artigos de granito e de rochas, n. e.</t>
  </si>
  <si>
    <t>Fabricação de produtos abrasivos.</t>
  </si>
  <si>
    <t>ANÇÃ</t>
  </si>
  <si>
    <t>Fabricação de misturas betuminosas.</t>
  </si>
  <si>
    <t>Fabricação de outros produtos minerais não metálicos diversos, n. e.</t>
  </si>
  <si>
    <t>CARAPELHOS</t>
  </si>
  <si>
    <t>Siderurgia e fabricação de ferro-ligas.</t>
  </si>
  <si>
    <t>BOM SUCESSO</t>
  </si>
  <si>
    <t>Fabricação de tubos, condutas, perfis ocos e respectivos acessórios, de aço.</t>
  </si>
  <si>
    <t>FIGUEIRA DA FOZ</t>
  </si>
  <si>
    <t>Estiragem a frio.</t>
  </si>
  <si>
    <t>Laminagem a frio de arco ou banda.</t>
  </si>
  <si>
    <t>Perfilagem a frio.</t>
  </si>
  <si>
    <t>Trefilagem a frio.</t>
  </si>
  <si>
    <t>LOURIÇAL</t>
  </si>
  <si>
    <t>Obtenção e primeira transformação de metais preciosos.</t>
  </si>
  <si>
    <t>ALFARELOS</t>
  </si>
  <si>
    <t>Obtenção e primeira transformação de alumínio.</t>
  </si>
  <si>
    <t>ABRUNHEIRA</t>
  </si>
  <si>
    <t>Obtenção e primeira transformação de chumbo, zinco e estanho.</t>
  </si>
  <si>
    <t>MONTEMOR-O-VELHO</t>
  </si>
  <si>
    <t>Obtenção e primeira transformação de cobre.</t>
  </si>
  <si>
    <t>ANOBRA</t>
  </si>
  <si>
    <t>Obtenção e primeira transformação de outros metais não ferrosos.</t>
  </si>
  <si>
    <t>CASAL DE ERMIO</t>
  </si>
  <si>
    <t>Tratamento de combustível nuclear.</t>
  </si>
  <si>
    <t>LAMAS MCV</t>
  </si>
  <si>
    <t>Fundição de ferro fundido.</t>
  </si>
  <si>
    <t>PODENTES</t>
  </si>
  <si>
    <t>Fundição de aço.</t>
  </si>
  <si>
    <t>SANTIAGO DA GUARDA</t>
  </si>
  <si>
    <t>Fundição de metais leves.</t>
  </si>
  <si>
    <t>ALMOSTER AVZ</t>
  </si>
  <si>
    <t>Fundição de outros metais não ferrosos.</t>
  </si>
  <si>
    <t>PUSSOS</t>
  </si>
  <si>
    <t>Fabricação de estruturas de construções metálicas.</t>
  </si>
  <si>
    <t>Fabricação de portas, janelas e elementos similares em metal.</t>
  </si>
  <si>
    <t>Fabricação de caldeiras e radiadores para aquecimento central.</t>
  </si>
  <si>
    <t>SÃO MARTINHO DA CORTIÇA</t>
  </si>
  <si>
    <t>Fabricação de outros reservatórios e recipientes metálicos.</t>
  </si>
  <si>
    <t>ANCERIZ</t>
  </si>
  <si>
    <t>Fabricação de geradores de vapor (excepto caldeiras para aquecimento central).</t>
  </si>
  <si>
    <t>PESSEGUEIRO</t>
  </si>
  <si>
    <t>Fabricação de armas de caça, de desporto e defesa.</t>
  </si>
  <si>
    <t>ALVARES</t>
  </si>
  <si>
    <t>Fabricação de armamento.</t>
  </si>
  <si>
    <t>ARRIFANA PRS</t>
  </si>
  <si>
    <t>Fabricação de produtos forjados, estampados e laminados.</t>
  </si>
  <si>
    <t>CARVALHO PCV</t>
  </si>
  <si>
    <t>Fabricação de produtos por pulverometalurgia.</t>
  </si>
  <si>
    <t>ALDEIA DAS DEZ</t>
  </si>
  <si>
    <t>Tratamento e revestimento de metais.</t>
  </si>
  <si>
    <t>BOBADELA OHP</t>
  </si>
  <si>
    <t>Actividades de mecânica geral.</t>
  </si>
  <si>
    <t>ÁZERE TBU</t>
  </si>
  <si>
    <t>Fabricação de cutelaria.</t>
  </si>
  <si>
    <t>BEIJÓS</t>
  </si>
  <si>
    <t>Fabricação de fechaduras, dobradiças e de outras ferragens.</t>
  </si>
  <si>
    <t>COUTO DO MOSTEIRO</t>
  </si>
  <si>
    <t>Fabricação de ferramentas manuais.</t>
  </si>
  <si>
    <t>ALMAÇA</t>
  </si>
  <si>
    <t>Fabricação de ferramentas mecânicas.</t>
  </si>
  <si>
    <t>FERREIRÓS DO DÃO</t>
  </si>
  <si>
    <t>Fabricação de peças sinterizadas.</t>
  </si>
  <si>
    <t>MOSTEIRO DE FRÁGUAS</t>
  </si>
  <si>
    <t>Fabricação de moldes metálicos.</t>
  </si>
  <si>
    <t>BARREIRO DE BESTEIROS</t>
  </si>
  <si>
    <t>Fabricação de embalagens metálicas pesadas.</t>
  </si>
  <si>
    <t>ARCA</t>
  </si>
  <si>
    <t>Fabricação de embalagens metálicas ligeiras.</t>
  </si>
  <si>
    <t>SILGUEIROS</t>
  </si>
  <si>
    <t>Fabricação de produtos de arame.</t>
  </si>
  <si>
    <t>Fabricação de molas.</t>
  </si>
  <si>
    <t>BARREIROS VIS</t>
  </si>
  <si>
    <t>Fabricação de correntes metálicas.</t>
  </si>
  <si>
    <t>BOA ALDEIA</t>
  </si>
  <si>
    <t>Fabricação de rebites, parafusos e porcas.</t>
  </si>
  <si>
    <t>VIL DE SOUTO</t>
  </si>
  <si>
    <t>Fabricação de louça metálica e artigos de uso doméstico.</t>
  </si>
  <si>
    <t>BODIOSA</t>
  </si>
  <si>
    <t>Fabricação de outros produtos metálicos diversos, n. e.</t>
  </si>
  <si>
    <t>Fabricação de componentes electrónicos.</t>
  </si>
  <si>
    <t>MOREIRA NLS</t>
  </si>
  <si>
    <t>Fabricação de placas de circuitos electrónicos.</t>
  </si>
  <si>
    <t>AGUIEIRA</t>
  </si>
  <si>
    <t>Fabricação de computadores e de equipamento periférico.</t>
  </si>
  <si>
    <t>ABRUNHOSA-A-VELHA</t>
  </si>
  <si>
    <t>Fabricação de aparelhos e de equipamentos para comunicações.</t>
  </si>
  <si>
    <t>Fabricação de receptores de rádio e de televisão e bens de consumo similares.</t>
  </si>
  <si>
    <t>ANTAS PCT</t>
  </si>
  <si>
    <t>Fabricação de contadores de electricidade, gás, água e de outros líquidos.</t>
  </si>
  <si>
    <t>VILA LONGA</t>
  </si>
  <si>
    <t>Fabricação de instrumentos e aparelhos de medida, verificação, navegação e outros fins, n. e.</t>
  </si>
  <si>
    <t>AGUIAR DA BEIRA</t>
  </si>
  <si>
    <t>Fabricação de relógios e material de relojoaria.</t>
  </si>
  <si>
    <t>ALMOFALA CDR</t>
  </si>
  <si>
    <t>Fabricação de equipamentos de radiação, electromedicina e electroterapêutico.</t>
  </si>
  <si>
    <t>DALVARES</t>
  </si>
  <si>
    <t>Fabricação de instrumentos e equipamentos ópticos não oftálmicos.</t>
  </si>
  <si>
    <t>ALDEIA DE NACOMBA</t>
  </si>
  <si>
    <t>Fabricação de material fotográfico e cinematográfico.</t>
  </si>
  <si>
    <t>Fabricação de suportes de informação magnéticos e ópticos.</t>
  </si>
  <si>
    <t>ANTAS PND</t>
  </si>
  <si>
    <t>Fabricação de motores, geradores e transformadores eléctricos.</t>
  </si>
  <si>
    <t>GUILHEIRO</t>
  </si>
  <si>
    <t>Fabricação de material de distribuição e de controlo para instalações eléctricas de alta tensão.</t>
  </si>
  <si>
    <t>FERREIRA DE AVES</t>
  </si>
  <si>
    <t>Fabricação de material de distribuição e de controlo para instalações eléctricas de baixa tensão.</t>
  </si>
  <si>
    <t>BAIÕES</t>
  </si>
  <si>
    <t>Fabricação de acumuladores e pilhas.</t>
  </si>
  <si>
    <t>ALCOFRA</t>
  </si>
  <si>
    <t>Fabricação de cabos de fibra óptica.</t>
  </si>
  <si>
    <t>ARCOZELO DAS MAIAS</t>
  </si>
  <si>
    <t>Fabricação de outros fios e cabos eléctricos e electrónicos.</t>
  </si>
  <si>
    <t>SOUTO DE LAFÕES</t>
  </si>
  <si>
    <t>Fabricação de dispositivos e acessórios para instalações eléctricas, de baixa tensão.</t>
  </si>
  <si>
    <t>ARRIFANA VFR</t>
  </si>
  <si>
    <t>Fabricação de lâmpadas eléctricas e de outro equipamento de iluminação.</t>
  </si>
  <si>
    <t>SÃO JOÃO DA MADEIRA</t>
  </si>
  <si>
    <t>Fabricação de electrodomésticos.</t>
  </si>
  <si>
    <t>CARREGOSA</t>
  </si>
  <si>
    <t>Fabricação de aparelhos não eléctricos para uso doméstico.</t>
  </si>
  <si>
    <t>ARÕES</t>
  </si>
  <si>
    <t>Fabricação de outro equipamento eléctrico.</t>
  </si>
  <si>
    <t>CEDRIM</t>
  </si>
  <si>
    <t>Fabricação de motores e turbinas, excepto motores para aeronaves, automóveis e motociclos.</t>
  </si>
  <si>
    <t>Fabricação de equipamento hidráulico e pneumático.</t>
  </si>
  <si>
    <t>AGADÃO</t>
  </si>
  <si>
    <t>Fabricação de outras bombas e compressores.</t>
  </si>
  <si>
    <t>ÁGUEDA</t>
  </si>
  <si>
    <t>Fabricação de outras torneiras e válvulas.</t>
  </si>
  <si>
    <t>BUSTOS</t>
  </si>
  <si>
    <t>Fabricação de rolamentos, de engrenagens e de outros órgãos de transmissão.</t>
  </si>
  <si>
    <t>Fabricação de fornos e queimadores.</t>
  </si>
  <si>
    <t>AGUIM</t>
  </si>
  <si>
    <t>Fabricação de ascensores e monta cargas, escadas e passadeiras rolantes.</t>
  </si>
  <si>
    <t>EIXO</t>
  </si>
  <si>
    <t>Fabricação de equipamentos de elevação e de movimentação, n. e.</t>
  </si>
  <si>
    <t>Fabricação de máquinas e equipamento de escritório, excepto computadores e equipamento periférico.</t>
  </si>
  <si>
    <t>Fabricação de máquinas-ferramentas portáteis com motor.</t>
  </si>
  <si>
    <t>Fabricação de equipamento não doméstico para refrigeração e ventilação.</t>
  </si>
  <si>
    <t>GAFANHA DO CARMO</t>
  </si>
  <si>
    <t>Fabricação de máquinas de acondicionamento e de embalagem.</t>
  </si>
  <si>
    <t>CALVÃO VGS</t>
  </si>
  <si>
    <t>Fabricação de balanças e de outro equipamento para pesagem.</t>
  </si>
  <si>
    <t>Fabricação de outras máquinas diversas de uso geral, n. e.</t>
  </si>
  <si>
    <t>Fabricação de máquinas e de tractores para a agricultura, pecuária e silvicultura.</t>
  </si>
  <si>
    <t>ESTARREJA</t>
  </si>
  <si>
    <t>Fabricação de máquinas-ferramentas para metais.</t>
  </si>
  <si>
    <t>CANELAS ETR</t>
  </si>
  <si>
    <t>Fabricação de outras máquinas-ferramentas.</t>
  </si>
  <si>
    <t>BUNHEIRO</t>
  </si>
  <si>
    <t>Fabricação de máquinas para a metalurgia.</t>
  </si>
  <si>
    <t>OVAR</t>
  </si>
  <si>
    <t>Fabricação de máquinas para as indústrias extractivas e para a construção.</t>
  </si>
  <si>
    <t>Fabricação de máquinas para as indústrias alimentares, das bebidas e do tabaco.</t>
  </si>
  <si>
    <t>ARADA</t>
  </si>
  <si>
    <t>Fabricação de máquinas para as indústrias têxtil, do vestuário e do couro.</t>
  </si>
  <si>
    <t>PORTO</t>
  </si>
  <si>
    <t>Fabricação de máquinas para as indústrias do papel e do cartão.</t>
  </si>
  <si>
    <t>Fabricação de máquinas para as indústrias do plástico e da borracha.</t>
  </si>
  <si>
    <t>Fabricação de máquinas para as indústrias de materiais de construção, cerâmica e vidro.</t>
  </si>
  <si>
    <t>Fabricação de outras máquinas diversas para uso específico, n. e.</t>
  </si>
  <si>
    <t>Fabricação de veículos automóveis.</t>
  </si>
  <si>
    <t>Fabricação de carroçarias, reboques e semi-reboques.</t>
  </si>
  <si>
    <t>Fabricação de equipamento eléctrico e electrónico para veículos automóveis.</t>
  </si>
  <si>
    <t>Fabricação de outros componentes e acessórios para veículos automóveis.</t>
  </si>
  <si>
    <t>Construção de embarcações metálicas e estruturas flutuantes, excepto de recreio e desporto.</t>
  </si>
  <si>
    <t>Construção de embarcações não metálicas, excepto de recreio e desporto.</t>
  </si>
  <si>
    <t>Construção de embarcações de recreio e desporto.</t>
  </si>
  <si>
    <t>Fabricação de material circulante para caminhos-de-ferro.</t>
  </si>
  <si>
    <t>Fabricação de aeronaves, de veículos espaciais e equipamento relacionado.</t>
  </si>
  <si>
    <t>Fabricação de veículos militares de combate.</t>
  </si>
  <si>
    <t>Fabricação de motociclos.</t>
  </si>
  <si>
    <t>Fabricação de bicicletas e veículos para inválidos.</t>
  </si>
  <si>
    <t>Fabricação de outro equipamento de transporte, n. e.</t>
  </si>
  <si>
    <t>Fabricação de mobiliário para escritório e comércio.</t>
  </si>
  <si>
    <t>Fabricação de mobiliário de cozinha.</t>
  </si>
  <si>
    <t>Fabricação de colchoaria.</t>
  </si>
  <si>
    <t>Fabricação de mobiliário de madeira para outros fins.</t>
  </si>
  <si>
    <t>ARCOZELO VNG</t>
  </si>
  <si>
    <t>Fabricação de mobiliário metálico para outros fins.</t>
  </si>
  <si>
    <t>CANELAS VNG</t>
  </si>
  <si>
    <t>Fabricação de mobiliário de outros materiais para outros fins.</t>
  </si>
  <si>
    <t>CRESTUMA</t>
  </si>
  <si>
    <t>Actividades de acabamento de mobiliário.</t>
  </si>
  <si>
    <t>Cunhagem de moedas.</t>
  </si>
  <si>
    <t>Fabricação de filigranas.</t>
  </si>
  <si>
    <t>Fabricação de artigos de joalharia e de outros artigos de ourivesaria.</t>
  </si>
  <si>
    <t>Trabalho de diamantes e de outras pedras preciosas ou semipreciosas para joalharia e uso industrial.</t>
  </si>
  <si>
    <t>Fabricação de bijutarias.</t>
  </si>
  <si>
    <t>Fabricação de instrumentos musicais.</t>
  </si>
  <si>
    <t>CAMPO VLG</t>
  </si>
  <si>
    <t>Fabricação de artigos de desporto.</t>
  </si>
  <si>
    <t>Fabricação de jogos e de brinquedos.</t>
  </si>
  <si>
    <t>MATOSINHOS</t>
  </si>
  <si>
    <t>Fabricação de material óptico oftálmico.</t>
  </si>
  <si>
    <t>Fabricação de material ortopédico e próteses e de instrumentos médico-cirúrgicos.</t>
  </si>
  <si>
    <t>Fabricação de vassouras, escovas e pincéis.</t>
  </si>
  <si>
    <t>PERAFITA</t>
  </si>
  <si>
    <t>Fabricação de canetas, lápis e similares.</t>
  </si>
  <si>
    <t>CUSTÓIAS MTS</t>
  </si>
  <si>
    <t>Fabricação de fechos de correr, botões e similares.</t>
  </si>
  <si>
    <t>SENHORA DA HORA</t>
  </si>
  <si>
    <t>Fabricação de guarda-sóis e chapéus de chuva.</t>
  </si>
  <si>
    <t>LEÇA DO BALIO</t>
  </si>
  <si>
    <t>Fabricação de equipamento de protecção e segurança.</t>
  </si>
  <si>
    <t>Fabricação de caixões mortuários em madeira.</t>
  </si>
  <si>
    <t>Outras indústrias transformadoras diversas, n. e.</t>
  </si>
  <si>
    <t>Reparação e manutenção de produtos metálicos (excepto máquinas e equipamentos).</t>
  </si>
  <si>
    <t>Reparação e manutenção de máquinas e equipamentos.</t>
  </si>
  <si>
    <t>Reparação e manutenção de equipamento electrónico e óptico.</t>
  </si>
  <si>
    <t>Reparação e manutenção de equipamento eléctrico.</t>
  </si>
  <si>
    <t>ARCOS VCD</t>
  </si>
  <si>
    <t>Reparação e manutenção de embarcações.</t>
  </si>
  <si>
    <t>TOUGUINHA</t>
  </si>
  <si>
    <t>Reparação e manutenção de aeronaves e de veículos espaciais.</t>
  </si>
  <si>
    <t>AVELEDA VCD</t>
  </si>
  <si>
    <t>Reparação e manutenção de outro equipamento de transporte.</t>
  </si>
  <si>
    <t>MACIEIRA DA MAIA</t>
  </si>
  <si>
    <t>Reparação e manutenção de outro equipamento.</t>
  </si>
  <si>
    <t>ARGIVAI</t>
  </si>
  <si>
    <t>Instalação de máquinas e de equipamentos industriais.</t>
  </si>
  <si>
    <t>AMORIM</t>
  </si>
  <si>
    <t>Produção de electricidade de origem hídrica.</t>
  </si>
  <si>
    <t>ESPINHO</t>
  </si>
  <si>
    <t>Produção de electricidade de origem térmica.</t>
  </si>
  <si>
    <t>Produção de electricidade de origem eólica, geotérmica, solar e de origem, n. e.</t>
  </si>
  <si>
    <t>ARGONCILHE</t>
  </si>
  <si>
    <t>Transporte de electricidade.</t>
  </si>
  <si>
    <t>FÂNZERES</t>
  </si>
  <si>
    <t>Distribuição de electricidade.</t>
  </si>
  <si>
    <t>COVELO GDM</t>
  </si>
  <si>
    <t>Comércio de electricidade.</t>
  </si>
  <si>
    <t>ESPARGO</t>
  </si>
  <si>
    <t>Produção de gás.</t>
  </si>
  <si>
    <t>CANEDO VFR</t>
  </si>
  <si>
    <t>Distribuição de combustíveis gasosos por condutas.</t>
  </si>
  <si>
    <t>LOUROSA</t>
  </si>
  <si>
    <t>Comércio de gás por condutas.</t>
  </si>
  <si>
    <t>MANSORES</t>
  </si>
  <si>
    <t>Produção e distribuição de vapor, água quente e fria e ar frio por conduta.</t>
  </si>
  <si>
    <t>BAIRROS</t>
  </si>
  <si>
    <t>Produção de gelo.</t>
  </si>
  <si>
    <t>CROCA</t>
  </si>
  <si>
    <t>Captação e tratamento de água.</t>
  </si>
  <si>
    <t>PAÇO DE SOUSA</t>
  </si>
  <si>
    <t>Distribuição de água.</t>
  </si>
  <si>
    <t>BALAZAR PVZ</t>
  </si>
  <si>
    <t>Recolha e drenagem de águas residuais.</t>
  </si>
  <si>
    <t>VÁRZEA DO DOURO</t>
  </si>
  <si>
    <t>Tratamento de águas residuais.</t>
  </si>
  <si>
    <t>BEIRE</t>
  </si>
  <si>
    <t>Recolha de resíduos inertes.</t>
  </si>
  <si>
    <t>BALTAR</t>
  </si>
  <si>
    <t>Recolha de outros resíduos não perigosos.</t>
  </si>
  <si>
    <t>CARVALHOSA</t>
  </si>
  <si>
    <t>Recolha de resíduos perigosos.</t>
  </si>
  <si>
    <t>ARREIGADA</t>
  </si>
  <si>
    <t>Tratamento e eliminação de resíduos inertes.</t>
  </si>
  <si>
    <t>SEROA</t>
  </si>
  <si>
    <t>Tratamento e eliminação de outros resíduos não perigosos.</t>
  </si>
  <si>
    <t>ABOIM AMT</t>
  </si>
  <si>
    <t>Tratamento e eliminação de resíduos perigosos.</t>
  </si>
  <si>
    <t>MANCELOS</t>
  </si>
  <si>
    <t>Desmantelamento de veículos automóveis, em fim de vida.</t>
  </si>
  <si>
    <t>Desmantelamento de equipamentos eléctricos e electrónicos, em fim de vida.</t>
  </si>
  <si>
    <t>AGILDE</t>
  </si>
  <si>
    <t>Desmantelamento de outros equipamentos e bens, em fim de vida.</t>
  </si>
  <si>
    <t>SANTA EULÁLIA VIZ</t>
  </si>
  <si>
    <t>Valorização de resíduos metálicos.</t>
  </si>
  <si>
    <t>ARIZ MCN</t>
  </si>
  <si>
    <t>Valorização de resíduos não metálicos.</t>
  </si>
  <si>
    <t>AVESSADAS</t>
  </si>
  <si>
    <t>Descontaminação e actividades similares.</t>
  </si>
  <si>
    <t>CONSTANCE</t>
  </si>
  <si>
    <t>Promoção imobiliária (desenvolvimento de projectos de edifícios).</t>
  </si>
  <si>
    <t>VIARIZ</t>
  </si>
  <si>
    <t>Construção de edifícios (residenciais e não residenciais).</t>
  </si>
  <si>
    <t>AIÃO</t>
  </si>
  <si>
    <t>Construção de estradas e pistas de aeroportos.</t>
  </si>
  <si>
    <t>ANREADE</t>
  </si>
  <si>
    <t>Construção de vias férreas.</t>
  </si>
  <si>
    <t>ALHÕES</t>
  </si>
  <si>
    <t>Construção de pontes e túneis.</t>
  </si>
  <si>
    <t>SÃO PEDRO MERELIM</t>
  </si>
  <si>
    <t>Construção de redes de transporte de águas, de esgotos e de outros fluidos.</t>
  </si>
  <si>
    <t>Construção de redes de transporte e distribuição de electricidade e redes de telecomunicações.</t>
  </si>
  <si>
    <t>RUÍLHE</t>
  </si>
  <si>
    <t>Engenharia hidráulica.</t>
  </si>
  <si>
    <t>Construção de outras obras de engenharia civil, n. e.</t>
  </si>
  <si>
    <t>ADAÚFE</t>
  </si>
  <si>
    <t>Demolição.</t>
  </si>
  <si>
    <t>Preparação dos locais de construção.</t>
  </si>
  <si>
    <t>Perfurações e sondagens.</t>
  </si>
  <si>
    <t>Instalação eléctrica.</t>
  </si>
  <si>
    <t>Instalação de canalizações.</t>
  </si>
  <si>
    <t>ABOIM DA NÓBREGA</t>
  </si>
  <si>
    <t>Instalação de climatização.</t>
  </si>
  <si>
    <t>BARQUEIROS BCL</t>
  </si>
  <si>
    <t>Outras instalações em construções.</t>
  </si>
  <si>
    <t>SÃO MAMEDE CORONADO</t>
  </si>
  <si>
    <t>Estucagem.</t>
  </si>
  <si>
    <t>AREIAS BCL</t>
  </si>
  <si>
    <t>Montagem de trabalhos de carpintaria e de caixilharia.</t>
  </si>
  <si>
    <t>VÁRZEA BCL</t>
  </si>
  <si>
    <t>Revestimento de pavimentos e de paredes.</t>
  </si>
  <si>
    <t>BRUFE VNF</t>
  </si>
  <si>
    <t>Pintura e colocação de vidros.</t>
  </si>
  <si>
    <t>VILA NOVA DE FAMALICÃO</t>
  </si>
  <si>
    <t>Outras actividades de acabamento em edifícios.</t>
  </si>
  <si>
    <t>GUARDIZELA</t>
  </si>
  <si>
    <t>Actividades de colocação de coberturas.</t>
  </si>
  <si>
    <t>AVIDOS</t>
  </si>
  <si>
    <t>Aluguer de equipamento de construção e de demolição, com operador.</t>
  </si>
  <si>
    <t>NEGREIROS</t>
  </si>
  <si>
    <t>Outras actividades especializadas de construção diversas, n. e.</t>
  </si>
  <si>
    <t>AREIAS STS</t>
  </si>
  <si>
    <t>Comércio de veículos automóveis ligeiros.</t>
  </si>
  <si>
    <t>Comércio de outros veículos automóveis.</t>
  </si>
  <si>
    <t>AVES</t>
  </si>
  <si>
    <t>Manutenção e reparação de veículos automóveis.</t>
  </si>
  <si>
    <t>AROSA</t>
  </si>
  <si>
    <t>Comércio por grosso de peças e acessórios para veículos automóveis.</t>
  </si>
  <si>
    <t>Comércio a retalho de peças e acessórios para veículos automóveis.</t>
  </si>
  <si>
    <t>BALAZAR GMR</t>
  </si>
  <si>
    <t>Comércio por grosso e a retalho de motociclos, de suas peças e acessórios.</t>
  </si>
  <si>
    <t>BARCO GMR</t>
  </si>
  <si>
    <t>Manutenção e reparação de motociclos, de suas peças e acessórios.</t>
  </si>
  <si>
    <t>CALVOS GMR</t>
  </si>
  <si>
    <t>Agentes do comércio por grosso de matérias-primas agrícolas e têxteis, animais vivos e produtos semi-acabados.</t>
  </si>
  <si>
    <t>Agentes do comércio por grosso de combustíveis, minérios, metais e de pro- dutos químicos para a indústria.</t>
  </si>
  <si>
    <t>CONDE</t>
  </si>
  <si>
    <t>Agentes do comércio por grosso de madeira e materiais de construção.</t>
  </si>
  <si>
    <t>REGO</t>
  </si>
  <si>
    <t>Agentes do comércio por grosso de máquinas, equipamento industrial, embarcações e aeronaves.</t>
  </si>
  <si>
    <t>FAFE</t>
  </si>
  <si>
    <t>Agentes do comércio por grosso de mobiliário, artigos para uso doméstico e ferragens.</t>
  </si>
  <si>
    <t>AGRELA STS</t>
  </si>
  <si>
    <t>Agentes do comércio por grosso de têxteis, vestuário, calçado e artigos de couro.</t>
  </si>
  <si>
    <t>CALVOS PVL</t>
  </si>
  <si>
    <t>Agentes do comércio por grosso de produtos alimentares, bebidas e tabaco.</t>
  </si>
  <si>
    <t>Agentes especializados do comércio por grosso de outros produtos.</t>
  </si>
  <si>
    <t>Agentes do comércio por grosso misto sem predominância.</t>
  </si>
  <si>
    <t>BALANÇA</t>
  </si>
  <si>
    <t>Comércio por grosso de alimentos para animais.</t>
  </si>
  <si>
    <t>GERÊS</t>
  </si>
  <si>
    <t>Comércio por grosso de tabaco em bruto.</t>
  </si>
  <si>
    <t>Comércio por grosso de cortiça em bruto.</t>
  </si>
  <si>
    <t>ABADIM</t>
  </si>
  <si>
    <t>Comércio por grosso de cereais, sementes, leguminosas, oleaginosas e outras matérias-primas agrícolas.</t>
  </si>
  <si>
    <t>ALVADIA</t>
  </si>
  <si>
    <t>Comércio por grosso de flores e plantas.</t>
  </si>
  <si>
    <t>ATEI</t>
  </si>
  <si>
    <t>Comércio por grosso de animais vivos.</t>
  </si>
  <si>
    <t>ARNOIA</t>
  </si>
  <si>
    <t>Comércio por grosso de peles e couro.</t>
  </si>
  <si>
    <t>AFIFE</t>
  </si>
  <si>
    <t>Comércio por grosso de fruta e de produtos hortícolas, excepto batata.</t>
  </si>
  <si>
    <t>Comércio por grosso de batata.</t>
  </si>
  <si>
    <t>BALUGÃES</t>
  </si>
  <si>
    <t>Comércio por grosso de carne e produtos à base de carne.</t>
  </si>
  <si>
    <t>ARGA DE BAIXO</t>
  </si>
  <si>
    <t>Comércio por grosso de leite, seus derivados e ovos.</t>
  </si>
  <si>
    <t>COVAS VNC</t>
  </si>
  <si>
    <t>Comércio por grosso de azeite, óleos e gorduras alimentares.</t>
  </si>
  <si>
    <t>AMONDE</t>
  </si>
  <si>
    <t>Comércio por grosso de bebidas alcoólicas.</t>
  </si>
  <si>
    <t>ARÃO</t>
  </si>
  <si>
    <t>Comércio por grosso de bebidas não alcoólicas.</t>
  </si>
  <si>
    <t>MAZAREFES</t>
  </si>
  <si>
    <t>Comércio por grosso de tabaco.</t>
  </si>
  <si>
    <t>NEIVA</t>
  </si>
  <si>
    <t>Comércio por grosso de açúcar.</t>
  </si>
  <si>
    <t>AGUALONGA</t>
  </si>
  <si>
    <t>Comércio por grosso de chocolate e de produtos de confeitaria.</t>
  </si>
  <si>
    <t>ABEDIM</t>
  </si>
  <si>
    <t>Comércio por grosso de café, chá, cacau e especiarias.</t>
  </si>
  <si>
    <t>ALVAREDO</t>
  </si>
  <si>
    <t>Comércio por grosso de peixe, crustáceos e moluscos.</t>
  </si>
  <si>
    <t>ABOIM DAS CHOÇAS</t>
  </si>
  <si>
    <t>Comércio por grosso de outros produtos alimentares, n. e.</t>
  </si>
  <si>
    <t>ARCOS DE VALDEVEZ</t>
  </si>
  <si>
    <t>Comércio por grosso não especializado de produtos alimentares, bebidas e tabaco.</t>
  </si>
  <si>
    <t>AZIAS</t>
  </si>
  <si>
    <t>Comércio por grosso de têxteis.</t>
  </si>
  <si>
    <t>ARCOS PTL</t>
  </si>
  <si>
    <t>Comércio por grosso de vestuário e de acessórios.</t>
  </si>
  <si>
    <t>ABAÇAS</t>
  </si>
  <si>
    <t>Comércio por grosso de calçado.</t>
  </si>
  <si>
    <t>VILA REAL</t>
  </si>
  <si>
    <t>Comércio por grosso de electrodomésticos, aparelhos de rádio e de televisão.</t>
  </si>
  <si>
    <t>ALVAÇÕES DO CORGO</t>
  </si>
  <si>
    <t>Comércio por grosso de louças em cerâmica e em vidro.</t>
  </si>
  <si>
    <t>TEIXEIRA BAO</t>
  </si>
  <si>
    <t>Comércio por grosso de produtos de limpeza.</t>
  </si>
  <si>
    <t>CANELAS PRG</t>
  </si>
  <si>
    <t>Comércio por grosso de perfumes e de produtos de higiene.</t>
  </si>
  <si>
    <t>PESO DA RÉGUA</t>
  </si>
  <si>
    <t>Comércio por grosso de produtos farmacêuticos.</t>
  </si>
  <si>
    <t>CELEIRÓS SBR</t>
  </si>
  <si>
    <t>Comércio por grosso de móveis para uso doméstico, carpetes, tapetes e artigos de iluminação.</t>
  </si>
  <si>
    <t>ALIJÓ</t>
  </si>
  <si>
    <t>Comércio por grosso de relógios e de artigos de ourivesaria e joalharia.</t>
  </si>
  <si>
    <t>CASAL DE LOIVOS</t>
  </si>
  <si>
    <t>Comércio por grosso de artigos de papelaria.</t>
  </si>
  <si>
    <t>CANDEDO MUR</t>
  </si>
  <si>
    <t>Comércio por grosso de livros, revistas e jornais.</t>
  </si>
  <si>
    <t>AVÕES</t>
  </si>
  <si>
    <t>Comércio por grosso de brinquedos, jogos e artigos de desporto.</t>
  </si>
  <si>
    <t>ALDEIAS AMM</t>
  </si>
  <si>
    <t>Outro comércio por grosso de bens de consumo, n. e.</t>
  </si>
  <si>
    <t>Comércio por grosso de computadores, equipamentos periféricos e programas informáticos.</t>
  </si>
  <si>
    <t>ADORIGO</t>
  </si>
  <si>
    <t>Comércio por grosso de equipamentos electrónicos, de telecomunicações e suas partes.</t>
  </si>
  <si>
    <t>CASTANHEIRO DO SUL</t>
  </si>
  <si>
    <t>Comércio por grosso de máquinas e equipamentos, agrícolas.</t>
  </si>
  <si>
    <t>AMEDO</t>
  </si>
  <si>
    <t>Comércio por grosso de máquinas-ferramentas.</t>
  </si>
  <si>
    <t>ALMENDRA</t>
  </si>
  <si>
    <t>Comércio por grosso de máquinas para a indústria extractiva, construção e engenharia civil.</t>
  </si>
  <si>
    <t>CEDOVIM</t>
  </si>
  <si>
    <t>Comércio por grosso de máquinas para a indústria têxtil, máquinas de costura e de tricotar.</t>
  </si>
  <si>
    <t>AÇOREIRA</t>
  </si>
  <si>
    <t>Comércio por grosso de mobiliário de escritório.</t>
  </si>
  <si>
    <t>FORNOS FEC</t>
  </si>
  <si>
    <t>Comércio por grosso de outras máquinas e material de escritório.</t>
  </si>
  <si>
    <t>AZINHOSO</t>
  </si>
  <si>
    <t>Comércio por grosso de outras máquinas e equipamentos.</t>
  </si>
  <si>
    <t>CICOURO</t>
  </si>
  <si>
    <t>Comércio por grosso de produtos petrolíferos.</t>
  </si>
  <si>
    <t>ATENOR</t>
  </si>
  <si>
    <t>Comércio por grosso de combustíveis sólidos, líquidos e gasosos, não derivados do petróleo.</t>
  </si>
  <si>
    <t>ALGOSO</t>
  </si>
  <si>
    <t>Comércio por grosso de minérios e de metais.</t>
  </si>
  <si>
    <t>ALFAIÃO</t>
  </si>
  <si>
    <t>Comércio por grosso de madeira em bruto e de produtos derivados.</t>
  </si>
  <si>
    <t>BRAGANÇA</t>
  </si>
  <si>
    <t>Comércio por grosso de materiais de construção (excepto madeira) e equipamento sanitário.</t>
  </si>
  <si>
    <t>ALVAREDOS</t>
  </si>
  <si>
    <t>Comércio por grosso de ferragens, ferramentas manuais e artigos para canalizações e aquecimento.</t>
  </si>
  <si>
    <t>AGROCHÃO</t>
  </si>
  <si>
    <t>Comércio por grosso de produtos químicos.</t>
  </si>
  <si>
    <t>ALA</t>
  </si>
  <si>
    <t>Comércio por grosso de fibras têxteis naturais, artificiais e sintéticas.</t>
  </si>
  <si>
    <t>AGROBOM</t>
  </si>
  <si>
    <t>Comércio por grosso de outros bens intermédios, n. e.</t>
  </si>
  <si>
    <t>ASSARES</t>
  </si>
  <si>
    <t>Comércio por grosso de sucatas e de desperdícios metálicos.</t>
  </si>
  <si>
    <t>ABAMBRES</t>
  </si>
  <si>
    <t>Comércio por grosso de desperdícios têxteis, de cartão e papéis velhos.</t>
  </si>
  <si>
    <t>AGUIEIRAS</t>
  </si>
  <si>
    <t>Comércio por grosso de desperdícios de materiais, n. e.</t>
  </si>
  <si>
    <t>ÁGUAS FRIAS</t>
  </si>
  <si>
    <t>Comércio por grosso não especializado.</t>
  </si>
  <si>
    <t>ANELHE</t>
  </si>
  <si>
    <t>Comércio a retalho em supermercados e hipermercados.</t>
  </si>
  <si>
    <t>ÁGUA REVÊS E CRASTO</t>
  </si>
  <si>
    <t>Comércio a retalho em outros estabelecimentos não especializados, com predominância de produtos alimentares, bebidas ou tabaco.</t>
  </si>
  <si>
    <t>ARGERIZ</t>
  </si>
  <si>
    <t>Comércio a retalho não especializado, sem predominância de produtos alimentares, bebidas ou tabaco, em grandes armazéns e similares.</t>
  </si>
  <si>
    <t>AFONSIM</t>
  </si>
  <si>
    <t>Comércio a retalho em outros estabelecimentos não especializados, sem predominância de produtos alimentares, bebidas ou tabaco.</t>
  </si>
  <si>
    <t>VILAR BTC</t>
  </si>
  <si>
    <t>Comércio a retalho de frutas e produtos hortícolas, em estabelecimentos especializados.</t>
  </si>
  <si>
    <t>CABRIL MTR</t>
  </si>
  <si>
    <t>Comércio a retalho de carne e produtos à base de carne, em estabelecimentos especializados.</t>
  </si>
  <si>
    <t>ALMACEDA</t>
  </si>
  <si>
    <t>Comércio a retalho de peixe, crustáceos e moluscos, em estabelecimentos especializados.</t>
  </si>
  <si>
    <t>CASTELO BRANCO</t>
  </si>
  <si>
    <t>Comércio a retalho de pão, de produtos de pastelaria e de confeitaria, em estabelecimentos especializados.</t>
  </si>
  <si>
    <t>Comércio a retalho de bebidas, em estabelecimentos especializados.</t>
  </si>
  <si>
    <t>FRATEL</t>
  </si>
  <si>
    <t>Comércio a retalho de tabaco, em estabelecimentos especializados.</t>
  </si>
  <si>
    <t>ATALAIA GAV</t>
  </si>
  <si>
    <t>Comércio a retalho de leite e de derivados, em estabelecimentos especializados.</t>
  </si>
  <si>
    <t>Comércio a retalho de produtos alimentares, naturais e dietéticos, em estabelecimentos especializados.</t>
  </si>
  <si>
    <t>ALCAFOZES</t>
  </si>
  <si>
    <t>Outro comércio a retalho de produtos alimentares, em estabelecimentos especializados, n. e.</t>
  </si>
  <si>
    <t>ÁGUAS</t>
  </si>
  <si>
    <t>Comércio a retalho de combustível para veículos a motor, em estabelecimentos especializados.</t>
  </si>
  <si>
    <t>CABEÇUDO</t>
  </si>
  <si>
    <t>Comércio a retalho de computadores, unidades periféricas e programas informáticos, em estabelecimentos especializados.</t>
  </si>
  <si>
    <t>FUNDADA</t>
  </si>
  <si>
    <t>Comércio a retalho de equipamento de telecomunicações, em estabelecimentos especializados.</t>
  </si>
  <si>
    <t>ABOBOREIRA</t>
  </si>
  <si>
    <t>Comércio a retalho de equipamento áudio-visual, em estabelecimentos especializados.</t>
  </si>
  <si>
    <t>ALVITO DA BEIRA</t>
  </si>
  <si>
    <t>Comércio a retalho de têxteis, em estabelecimentos especializados.</t>
  </si>
  <si>
    <t>ÁLVARO</t>
  </si>
  <si>
    <t>Comércio a retalho de ferragens e de vidro plano, em estabelecimentos especializados.</t>
  </si>
  <si>
    <t>BOGAS DE BAIXO</t>
  </si>
  <si>
    <t>Comércio a retalho de tintas, vernizes e produtos similares, em estabelecimentos especializados.</t>
  </si>
  <si>
    <t>ALDEIA DO SOUTO</t>
  </si>
  <si>
    <t>Comércio a retalho de material de bricolage, equipamento sanitário, ladrilhos e materiais similares, em estabelecimentos especializados.</t>
  </si>
  <si>
    <t>Comércio a retalho de carpetes, tapetes, cortinados e revestimentos para paredes e pavimentos, em estabelecimentos especializados</t>
  </si>
  <si>
    <t>BARCO CVL</t>
  </si>
  <si>
    <t>Comércio a retalho de electrodomésticos, em estabelecimentos especializados.</t>
  </si>
  <si>
    <t>ALDEIA S FRANCISCO ASSIS</t>
  </si>
  <si>
    <t>Comércio a retalho de mobiliário e artigos de iluminação, em estabelecimentos especializados.</t>
  </si>
  <si>
    <t>OURONDO</t>
  </si>
  <si>
    <t>Comércio a retalho de louças, cutelaria e de outros artigos similares para uso doméstico, em estabelecimentos especializados.</t>
  </si>
  <si>
    <t>CARIA BMT</t>
  </si>
  <si>
    <t>Comércio a retalho de outros artigos para o lar, n. e., em estabelecimentos especializados.</t>
  </si>
  <si>
    <t>VALE DE AMOREIRA</t>
  </si>
  <si>
    <t>Comércio a retalho de livros, em estabelecimentos especializados.</t>
  </si>
  <si>
    <t>ALVOCO DA SERRA</t>
  </si>
  <si>
    <t>Comércio a retalho de jornais, revistas e artigos de papelaria, em estabelecimentos especializados.</t>
  </si>
  <si>
    <t>TEIXEIRA SEI</t>
  </si>
  <si>
    <t>Comércio a retalho de discos, CD, DVD, cassetes e similares, em estabelecimentos especializados.</t>
  </si>
  <si>
    <t>ALDEIAS GVA</t>
  </si>
  <si>
    <t>Comércio a retalho de artigos de desporto, de campismo e lazer, em estabelecimentos especializados.</t>
  </si>
  <si>
    <t>ADÃO</t>
  </si>
  <si>
    <t>Comércio a retalho de jogos e brinquedos, em estabelecimentos especializados.</t>
  </si>
  <si>
    <t>GUARDA</t>
  </si>
  <si>
    <t>Comércio a retalho de vestuário para adultos, em estabelecimentos especializados.</t>
  </si>
  <si>
    <t>MEIMÃO</t>
  </si>
  <si>
    <t>Comércio a retalho de vestuário para bebés e crianças, em estabelecimentos especializados.</t>
  </si>
  <si>
    <t>CERDEIRA SBG</t>
  </si>
  <si>
    <t>Comércio a retalho de calçado, em estabelecimentos especializados.</t>
  </si>
  <si>
    <t>ALMEIDA</t>
  </si>
  <si>
    <t>Comércio a retalho de marroquinaria e artigos de viagem, em estabelecimentos especializados.</t>
  </si>
  <si>
    <t>ADE</t>
  </si>
  <si>
    <t>Comércio a retalho de produtos farmacêuticos, em estabelecimentos especializados.</t>
  </si>
  <si>
    <t>AÇORES</t>
  </si>
  <si>
    <t>Comércio a retalho de produtos médicos e ortopédicos, em estabelecimentos especializados.</t>
  </si>
  <si>
    <t>ALGODRES FAG</t>
  </si>
  <si>
    <t>Comércio a retalho de produtos cosméticos e de higiene, em estabelecimentos especializados.</t>
  </si>
  <si>
    <t>ALVERCA DA BEIRA</t>
  </si>
  <si>
    <t>Comércio a retalho de flores, plantas, sementes e fertilizantes, em estabelecimentos especializados.</t>
  </si>
  <si>
    <t>ALDEIA NOVA TCS</t>
  </si>
  <si>
    <t>Comércio a retalho de animais de companhia e respectivos alimentos, em estabelecimentos especializados.</t>
  </si>
  <si>
    <t>Comércio a retalho de relógios e de artigos de ourivesaria e joalharia, em estabelecimentos especializados.</t>
  </si>
  <si>
    <t>AVELOSO</t>
  </si>
  <si>
    <t>Comércio a retalho de máquinas e de outro material de escritório, em estabelecimentos especializados.</t>
  </si>
  <si>
    <t>ALGODRES FCR</t>
  </si>
  <si>
    <t>Comércio a retalho de material óptico, fotográfico, cinematográfico e de instrumentos de precisão, em estabelecimentos especializados.</t>
  </si>
  <si>
    <t>Comércio a retalho de combustíveis para uso doméstico, em estabelecimentos especializados.</t>
  </si>
  <si>
    <t>Comércio a retalho de outros produtos novos, em estabelecimentos especializados, n. e.</t>
  </si>
  <si>
    <t>Comércio a retalho de artigos em segunda mão, em estabelecimentos especializados.</t>
  </si>
  <si>
    <t>Comércio a retalho em bancas, feiras e unidades móveis de venda, de produtos alimentares, bebidas e tabaco.</t>
  </si>
  <si>
    <t>Comércio a retalho em bancas, feiras e unidades móveis de venda, de têxteis, vestuário, calçado, malas e similares.</t>
  </si>
  <si>
    <t>CABRELA</t>
  </si>
  <si>
    <t>Comércio a retalho em bancas, feiras e unidades móveis de venda, de outros produtos.</t>
  </si>
  <si>
    <t>Comércio a retalho por correspondência ou via Internet.</t>
  </si>
  <si>
    <t>AGUIAR VNT</t>
  </si>
  <si>
    <t>Comércio a retalho por outros métodos, não efectuado em estabelecimentos, bancas, feiras ou unidades móveis de venda.</t>
  </si>
  <si>
    <t>ARCOS ETZ</t>
  </si>
  <si>
    <t>Transporte interurbano de passageiros por caminho de ferro.</t>
  </si>
  <si>
    <t>ORADA</t>
  </si>
  <si>
    <t>Transporte de mercadorias por caminho de ferro.</t>
  </si>
  <si>
    <t>BENCATEL</t>
  </si>
  <si>
    <t>Transportes terrestres, urbanos e suburbanos, de passageiros.</t>
  </si>
  <si>
    <t>Transporte ocasional de passageiros em veículos ligeiros.</t>
  </si>
  <si>
    <t>SANTIAGO MAIOR</t>
  </si>
  <si>
    <t>Transporte interurbano em autocarros.</t>
  </si>
  <si>
    <t>ALQUEVA</t>
  </si>
  <si>
    <t>Outros transportes terrestres de passageiros diversos n. e.</t>
  </si>
  <si>
    <t>BARRANCOS</t>
  </si>
  <si>
    <t>Transportes rodoviários de mercadorias.</t>
  </si>
  <si>
    <t>GRANJA MOU</t>
  </si>
  <si>
    <t>Actividades de mudanças, por via rodoviária.</t>
  </si>
  <si>
    <t>ALANDROAL</t>
  </si>
  <si>
    <t>Transportes por oleodutos ou gasodutos.</t>
  </si>
  <si>
    <t>ALAGOA</t>
  </si>
  <si>
    <t>Transportes marítimos não costeiros de passageiros.</t>
  </si>
  <si>
    <t>Transportes costeiros e locais de passageiros.</t>
  </si>
  <si>
    <t>CASTELO DE VIDE</t>
  </si>
  <si>
    <t>Transportes marítimos de mercadorias.</t>
  </si>
  <si>
    <t>BEIRÃ</t>
  </si>
  <si>
    <t>Transportes de passageiros por vias navegáveis interiores.</t>
  </si>
  <si>
    <t>ESPERANÇA ARR</t>
  </si>
  <si>
    <t>Transportes de mercadorias por vias navegáveis interiores.</t>
  </si>
  <si>
    <t>BARBACENA</t>
  </si>
  <si>
    <t>Transportes aéreos de passageiros.</t>
  </si>
  <si>
    <t>ELVAS</t>
  </si>
  <si>
    <t>Transportes aéreos de mercadorias.</t>
  </si>
  <si>
    <t>Transportes espaciais.</t>
  </si>
  <si>
    <t>GALVEIAS</t>
  </si>
  <si>
    <t>Armazenagem frigorífica.</t>
  </si>
  <si>
    <t>FOROS DE ARRÃO</t>
  </si>
  <si>
    <t>Armazenagem não frigorífica.</t>
  </si>
  <si>
    <t>ALDEIA DA MATA</t>
  </si>
  <si>
    <t>Gestão de infra-estruturas dos transportes terrestres.</t>
  </si>
  <si>
    <t>ALTER DO CHÃO</t>
  </si>
  <si>
    <t>Assistência a veículos na estrada.</t>
  </si>
  <si>
    <t>ASSUMAR</t>
  </si>
  <si>
    <t>Outras actividades auxiliares dos transportes terrestres.</t>
  </si>
  <si>
    <t>CABEÇO DE VIDE</t>
  </si>
  <si>
    <t>Actividades auxiliares dos transportes por água.</t>
  </si>
  <si>
    <t>CANO</t>
  </si>
  <si>
    <t>Actividades auxiliares dos transportes aéreos.</t>
  </si>
  <si>
    <t>ALCÓRREGO</t>
  </si>
  <si>
    <t>Manuseamento de carga.</t>
  </si>
  <si>
    <t>BROTAS</t>
  </si>
  <si>
    <t>Organização do transporte.</t>
  </si>
  <si>
    <t>VILA NOVA DE SANTO ANDRÉ</t>
  </si>
  <si>
    <t>Agentes aduaneiros e similares de apoio ao transporte.</t>
  </si>
  <si>
    <t>PORTO COVO</t>
  </si>
  <si>
    <t>Actividades postais sujeitas a obrigações do serviço universal.</t>
  </si>
  <si>
    <t>ABELA</t>
  </si>
  <si>
    <t>Outras actividades postais e de courier.</t>
  </si>
  <si>
    <t>Hotéis com restaurante.</t>
  </si>
  <si>
    <t>ALVALADE</t>
  </si>
  <si>
    <t>Pensões com restaurante.</t>
  </si>
  <si>
    <t>AZINH BARROS S MAM SÁDÃO</t>
  </si>
  <si>
    <t>Estalagens com restaurante.</t>
  </si>
  <si>
    <t>Pousadas com restaurante.</t>
  </si>
  <si>
    <t>TORRÃO</t>
  </si>
  <si>
    <t>Motéis com restaurante.</t>
  </si>
  <si>
    <t>Hotéis-apartamentos com restaurante.</t>
  </si>
  <si>
    <t>BICOS</t>
  </si>
  <si>
    <t>Aldeamentos turísticos com restaurante.</t>
  </si>
  <si>
    <t>Apartamentos turísticos com restaurante.</t>
  </si>
  <si>
    <t>LUZIANES-GARE</t>
  </si>
  <si>
    <t>Outros estabelecimentos hoteleiros com restaurante.</t>
  </si>
  <si>
    <t>CONCEIÇÃO ORQ</t>
  </si>
  <si>
    <t>Hotéis sem restaurante.</t>
  </si>
  <si>
    <t>ALDEIA DOS FERNANDES</t>
  </si>
  <si>
    <t>Pensões sem restaurante.</t>
  </si>
  <si>
    <t>ALCARIA RUIVA</t>
  </si>
  <si>
    <t>Apartamentos turísticos sem restaurante.</t>
  </si>
  <si>
    <t>Outros estabelecimentos hoteleiros sem restaurante.</t>
  </si>
  <si>
    <t>BALEIZÃO</t>
  </si>
  <si>
    <t>Alojamento mobilado para turistas.</t>
  </si>
  <si>
    <t>BEJA</t>
  </si>
  <si>
    <t>Turismo no espaço rural.</t>
  </si>
  <si>
    <t>BRINCHES</t>
  </si>
  <si>
    <t>Colónias e campos de férias.</t>
  </si>
  <si>
    <t>Outros locais de alojamento de curta duração.</t>
  </si>
  <si>
    <t>SAFARA</t>
  </si>
  <si>
    <t>Parques de campismo e de caravanismo.</t>
  </si>
  <si>
    <t>AMARELEJA</t>
  </si>
  <si>
    <t>Outros locais de alojamento.</t>
  </si>
  <si>
    <t>ALFUNDÃO</t>
  </si>
  <si>
    <t>Restaurantes tipo tradicional.</t>
  </si>
  <si>
    <t>ALVITO</t>
  </si>
  <si>
    <t>Restaurantes com lugares ao balcão.</t>
  </si>
  <si>
    <t>CUBA</t>
  </si>
  <si>
    <t>Restaurantes sem serviço de mesa.</t>
  </si>
  <si>
    <t>PEDRÓGÃO VDG</t>
  </si>
  <si>
    <t>Restaurantes típicos.</t>
  </si>
  <si>
    <t>Restaurantes com espaço de dança.</t>
  </si>
  <si>
    <t>Confecção de refeições prontas a levar para casa.</t>
  </si>
  <si>
    <t>Restaurantes, n. e. (inclui actividades de restauração em meios móveis).</t>
  </si>
  <si>
    <t>Fornecimento de refeições para eventos.</t>
  </si>
  <si>
    <t>LOULÉ</t>
  </si>
  <si>
    <t>Outras actividades de serviço de refeições.</t>
  </si>
  <si>
    <t>Cafés.</t>
  </si>
  <si>
    <t>QUARTEIRA</t>
  </si>
  <si>
    <t>Bares.</t>
  </si>
  <si>
    <t>Pastelarias e casas de chá.</t>
  </si>
  <si>
    <t>Outros estabelecimentos de bebidas sem espectáculo.</t>
  </si>
  <si>
    <t>Estabelecimentos de bebidas com espaço de dança.</t>
  </si>
  <si>
    <t>ALBUFEIRA</t>
  </si>
  <si>
    <t>Edição de livros.</t>
  </si>
  <si>
    <t>Edição de listas destinadas a consulta.</t>
  </si>
  <si>
    <t>Edição de jornais.</t>
  </si>
  <si>
    <t>ALCANTARILHA</t>
  </si>
  <si>
    <t>Edição de revistas e de outras publicações periódicas.</t>
  </si>
  <si>
    <t>S BARTOLOMEU DE MESSINES</t>
  </si>
  <si>
    <t>Outras actividades de edição.</t>
  </si>
  <si>
    <t>CARVOEIRO LGA</t>
  </si>
  <si>
    <t>Edição de jogos de computador.</t>
  </si>
  <si>
    <t>Edição de outros programas informáticos.</t>
  </si>
  <si>
    <t>ALVOR</t>
  </si>
  <si>
    <t>Produção de filmes, de vídeos e de programas de televisão.</t>
  </si>
  <si>
    <t>Actividades técnicas de pós-produção para filmes, vídeos e programas de televisão.</t>
  </si>
  <si>
    <t>ALFERCE</t>
  </si>
  <si>
    <t>Distribuição de filmes, de vídeos e de programas de televisão.</t>
  </si>
  <si>
    <t>BARÃO DE SÃO JOÃO</t>
  </si>
  <si>
    <t>Projecção de filmes e de vídeos.</t>
  </si>
  <si>
    <t>LAGOS</t>
  </si>
  <si>
    <t>Actividades de gravação de som e edição de música.</t>
  </si>
  <si>
    <t>BARÃO DE SÃO MIGUEL</t>
  </si>
  <si>
    <t>Actividades de rádio.</t>
  </si>
  <si>
    <t>ALJEZUR</t>
  </si>
  <si>
    <t>Actividades de televisão.</t>
  </si>
  <si>
    <t>FUSETA</t>
  </si>
  <si>
    <t>Actividades de telecomunicações por fio.</t>
  </si>
  <si>
    <t>CABANAS DE TAVIRA</t>
  </si>
  <si>
    <t>Actividades de telecomunicações sem fio.</t>
  </si>
  <si>
    <t>Actividades de telecomunicações por satélite.</t>
  </si>
  <si>
    <t>MONTE GORDO</t>
  </si>
  <si>
    <t>Outras actividades de telecomunicações.</t>
  </si>
  <si>
    <t>ALTURA</t>
  </si>
  <si>
    <t>Actividades de programação informática.</t>
  </si>
  <si>
    <t>ALCOUTIM</t>
  </si>
  <si>
    <t>Actividades de consultoria em informática.</t>
  </si>
  <si>
    <t>FUNCHAL</t>
  </si>
  <si>
    <t>Gestão e exploração de equipamento informático.</t>
  </si>
  <si>
    <t>Outras actividades relacionadas com as tecnologias da informação e informática.</t>
  </si>
  <si>
    <t>Actividades de processamento de dados, domiciliação de informação e actividades relacionadas.</t>
  </si>
  <si>
    <t>Portais web.</t>
  </si>
  <si>
    <t>CURRAL DAS FREIRAS</t>
  </si>
  <si>
    <t>Actividades de agências de notícias.</t>
  </si>
  <si>
    <t>Outras actividades dos serviços de informação, n. e.</t>
  </si>
  <si>
    <t>Banco central.</t>
  </si>
  <si>
    <t>Outra intermediação monetária.</t>
  </si>
  <si>
    <t>Actividades das sociedades gestoras de participações sociais financeiras.</t>
  </si>
  <si>
    <t>Actividades das sociedades gestoras de participações sociais não financeiras.</t>
  </si>
  <si>
    <t>Trusts, fundos e entidades financeiras similares.</t>
  </si>
  <si>
    <t>Actividades de locação financeira.</t>
  </si>
  <si>
    <t>ÁGUA DE PENA</t>
  </si>
  <si>
    <t>Actividades das instituições financeiras de crédito.</t>
  </si>
  <si>
    <t>PORTO DA CRUZ</t>
  </si>
  <si>
    <t>Actividades das sociedades financeiras para aquisições a crédito.</t>
  </si>
  <si>
    <t>ARCO DE SÃO JORGE</t>
  </si>
  <si>
    <t>Outras actividades de crédito, n. e.</t>
  </si>
  <si>
    <t>BOA VENTURA</t>
  </si>
  <si>
    <t>Actividades de factoring.</t>
  </si>
  <si>
    <t>ACHADAS DA CRUZ</t>
  </si>
  <si>
    <t>Outras actividades de serviços financeiros diversos, n. e., excepto seguros e fundos de pensões.</t>
  </si>
  <si>
    <t>CÂMARA DE LOBOS</t>
  </si>
  <si>
    <t>Seguros de vida.</t>
  </si>
  <si>
    <t>Outras actividades complementares de segurança social.</t>
  </si>
  <si>
    <t>ESTREITO CÂMARA DE LOBOS</t>
  </si>
  <si>
    <t>Seguros não vida.</t>
  </si>
  <si>
    <t>Resseguros.</t>
  </si>
  <si>
    <t>CANHAS</t>
  </si>
  <si>
    <t>Fundos de pensões e regimes profissionais complementares.</t>
  </si>
  <si>
    <t>FAJÃ DA OVELHA</t>
  </si>
  <si>
    <t>Administração de mercados financeiros.</t>
  </si>
  <si>
    <t>PONTA DO PARGO</t>
  </si>
  <si>
    <t>Actividades de negociação por conta de terceiros em valores mobiliários e outros instrumentos financeiros.</t>
  </si>
  <si>
    <t>PORTO SANTO</t>
  </si>
  <si>
    <t>Outras actividades auxiliares de serviços financeiros, excepto seguros e fundos de pensões.</t>
  </si>
  <si>
    <t>PONTA DELGADA</t>
  </si>
  <si>
    <t>Actividades de avaliação de riscos e danos.</t>
  </si>
  <si>
    <t>Actividades de mediadores de seguros.</t>
  </si>
  <si>
    <t>AJUDA DA BRETANHA</t>
  </si>
  <si>
    <t>Outras actividades auxiliares de seguros e fundos de pensões.</t>
  </si>
  <si>
    <t>CANDELÁRIA PDL</t>
  </si>
  <si>
    <t>Actividades de gestão de fundos.</t>
  </si>
  <si>
    <t>ÁGUA DE PAU</t>
  </si>
  <si>
    <t>Compra e venda de bens imobiliários.</t>
  </si>
  <si>
    <t>ALMAGREIRA VPT</t>
  </si>
  <si>
    <t>Arrendamento de bens imobiliários.</t>
  </si>
  <si>
    <t>CALHETAS</t>
  </si>
  <si>
    <t>Actividades de mediação imobiliária.</t>
  </si>
  <si>
    <t>FENAIS DA AJUDA</t>
  </si>
  <si>
    <t>Actividades de angariação imobiliária.</t>
  </si>
  <si>
    <t>ACHADA</t>
  </si>
  <si>
    <t>Actividades de avaliação imobiliária.</t>
  </si>
  <si>
    <t>ÁGUA RETORTA</t>
  </si>
  <si>
    <t>Administração de imóveis por conta de outrem.</t>
  </si>
  <si>
    <t>FURNAS</t>
  </si>
  <si>
    <t>Administração de condomínios.</t>
  </si>
  <si>
    <t>ÁGUA DE ALTO</t>
  </si>
  <si>
    <t>Actividades jurídicas.</t>
  </si>
  <si>
    <t>ALTARES</t>
  </si>
  <si>
    <t>Actividades dos cartórios notariais.</t>
  </si>
  <si>
    <t>ANGRA DO HEROÍSMO</t>
  </si>
  <si>
    <t>Actividades de contabilidade e auditoria; consultoria fiscal.</t>
  </si>
  <si>
    <t>AGUALVA</t>
  </si>
  <si>
    <t>Actividades das sedes sociais.</t>
  </si>
  <si>
    <t>MANADAS</t>
  </si>
  <si>
    <t>Actividades de relações públicas e comunicação.</t>
  </si>
  <si>
    <t>CALHETA (SÃO JORGE)</t>
  </si>
  <si>
    <t>Outras actividades de consultoria para os negócios e a gestão.</t>
  </si>
  <si>
    <t>SANTO ANTÃO</t>
  </si>
  <si>
    <t>Actividades de arquitectura.</t>
  </si>
  <si>
    <t>GUADALUPE</t>
  </si>
  <si>
    <t>Actividades de engenharia e técnicas afins.</t>
  </si>
  <si>
    <t>CAPELO</t>
  </si>
  <si>
    <t>Actividades de ensaios e análises técnicas.</t>
  </si>
  <si>
    <t>Investigação e desenvolvimento em biotecnologia.</t>
  </si>
  <si>
    <t>Outra investigação e desenvolvimento das ciências físicas e naturais.</t>
  </si>
  <si>
    <t>CALHETA DE NESQUIM</t>
  </si>
  <si>
    <t>Investigação e desenvolvimento das ciências sociais e humanas.</t>
  </si>
  <si>
    <t>PRAINHA</t>
  </si>
  <si>
    <t>Agências de publicidade.</t>
  </si>
  <si>
    <t>BANDEIRAS</t>
  </si>
  <si>
    <t>Actividades de representação nos meios de comunicação.</t>
  </si>
  <si>
    <t>FAJÃ GRANDE</t>
  </si>
  <si>
    <t>Estudos de mercado e sondagens de opinião.</t>
  </si>
  <si>
    <t>CAVEIRA</t>
  </si>
  <si>
    <t>Actividades de design.</t>
  </si>
  <si>
    <t>CORVO</t>
  </si>
  <si>
    <t>Actividades fotográficas.</t>
  </si>
  <si>
    <t>DESCONHECIDO</t>
  </si>
  <si>
    <t>Actividades de tradução e interpretação.</t>
  </si>
  <si>
    <t>Outras actividades de consultoria, científicas, técnicas e similares, n. e.</t>
  </si>
  <si>
    <t>Actividades veterinárias.</t>
  </si>
  <si>
    <t>Aluguer de veículos automóveis ligeiros.</t>
  </si>
  <si>
    <t>Aluguer de veículos automóveis pesados.</t>
  </si>
  <si>
    <t>Aluguer de bens recreativos e desportivos.</t>
  </si>
  <si>
    <t>Aluguer de videocassetes e discos.</t>
  </si>
  <si>
    <t>Aluguer de outros bens de uso pessoal e doméstico.</t>
  </si>
  <si>
    <t>Aluguer de máquinas e equipamentos agrícolas.</t>
  </si>
  <si>
    <t>Aluguer de máquinas e equipamentos para a construção e engenharia civil.</t>
  </si>
  <si>
    <t>Aluguer de máquinas e equipamentos de escritório (inclui computadores).</t>
  </si>
  <si>
    <t>Aluguer de meios de transporte marítimo e fluvial.</t>
  </si>
  <si>
    <t>Aluguer de meios de transporte aéreo.</t>
  </si>
  <si>
    <t>Aluguer de outras máquinas e equipamentos, n. e.</t>
  </si>
  <si>
    <t>Locação de propriedade intelectual e produtos similares, excepto direitos de autor.</t>
  </si>
  <si>
    <t>Actividades das empresas de selecção e colocação de pessoal.</t>
  </si>
  <si>
    <t>Actividades das empresas de trabalho temporário.</t>
  </si>
  <si>
    <t>Outro fornecimento de recursos humanos.</t>
  </si>
  <si>
    <t>Actividades das agências de viagem.</t>
  </si>
  <si>
    <t>Actividades dos operadores turísticos.</t>
  </si>
  <si>
    <t>Outros serviços de reservas e actividades relacionadas.</t>
  </si>
  <si>
    <t>Actividades de segurança privada.</t>
  </si>
  <si>
    <t>Actividades relacionadas com sistemas de segurança.</t>
  </si>
  <si>
    <t>Actividades de investigação.</t>
  </si>
  <si>
    <t>Actividades combinadas de apoio aos edifícios.</t>
  </si>
  <si>
    <t>Actividades de limpeza geral em edifícios.</t>
  </si>
  <si>
    <t>Outras actividades de limpeza em edifícios e em equipamentos industriais.</t>
  </si>
  <si>
    <t>Actividades de desinfecção, desratização e similares.</t>
  </si>
  <si>
    <t>Outras actividades de limpeza, n. e.</t>
  </si>
  <si>
    <t>Actividades de plantação e manutenção de jardins.</t>
  </si>
  <si>
    <t>Actividades combinadas de serviços administrativos.</t>
  </si>
  <si>
    <t>Execução de fotocópias, preparação de documentos e outras actividades especializadas de apoio administrativo.</t>
  </si>
  <si>
    <t>Actividades dos centros de chamadas.</t>
  </si>
  <si>
    <t>Organização de feiras, congressos e outros eventos similares.</t>
  </si>
  <si>
    <t>Actividades de cobranças e avaliação de crédito.</t>
  </si>
  <si>
    <t>Engarrafamento de gases.</t>
  </si>
  <si>
    <t>Outras actividades de embalagem.</t>
  </si>
  <si>
    <t>Outras actividades de serviços de apoio prestados às empresas, n. e.</t>
  </si>
  <si>
    <t>Administração central.</t>
  </si>
  <si>
    <t>Administração regional autónoma.</t>
  </si>
  <si>
    <t>Administração local.</t>
  </si>
  <si>
    <t>Actividades de apoio à Administração Pública.</t>
  </si>
  <si>
    <t>Administração Pública — actividades de saúde.</t>
  </si>
  <si>
    <t>Administração Pública — actividades de educação.</t>
  </si>
  <si>
    <t>Administração Pública — actividades da cultura, desporto, recreativas, ambiente, habitação e de outras actividades sociais, excepto segurança social obrigatória.</t>
  </si>
  <si>
    <t>Administração Pública — actividades económicas.</t>
  </si>
  <si>
    <t>Negócios estrangeiros.</t>
  </si>
  <si>
    <t>Actividades de defesa.</t>
  </si>
  <si>
    <t>Actividades de justiça.</t>
  </si>
  <si>
    <t>Actividades de segurança e ordem pública.</t>
  </si>
  <si>
    <t>Actividades de protecção civil.</t>
  </si>
  <si>
    <t>Actividades de segurança social obrigatória.</t>
  </si>
  <si>
    <t>Educação pré-escolar.</t>
  </si>
  <si>
    <t>Ensino básico (1.º ciclo).</t>
  </si>
  <si>
    <t>Ensino básico (2.º ciclo).</t>
  </si>
  <si>
    <t>Ensinos básico (3.º ciclo) e secundário geral.</t>
  </si>
  <si>
    <t>Ensinos secundário tecnológico, artístico e profissional.</t>
  </si>
  <si>
    <t>Ensino pós-secundário não superior.</t>
  </si>
  <si>
    <t>Ensino superior.</t>
  </si>
  <si>
    <t>Ensinos desportivo e recreativo.</t>
  </si>
  <si>
    <t>Ensino de actividades culturais.</t>
  </si>
  <si>
    <t>Escolas de condução e pilotagem.</t>
  </si>
  <si>
    <t>Formação profissional.</t>
  </si>
  <si>
    <t>Escolas de línguas.</t>
  </si>
  <si>
    <t>Outras actividades educativas, n. e.</t>
  </si>
  <si>
    <t>Actividades de serviços de apoio à educação.</t>
  </si>
  <si>
    <t>Actividades dos estabelecimentos de saúde com internamento.</t>
  </si>
  <si>
    <t>Actividades de prática medica de clínica geral, em ambulatório.</t>
  </si>
  <si>
    <t>Actividades de prática medica de clínica especializada, em ambulatório.</t>
  </si>
  <si>
    <t>Actividades de medicina dentária e odontologia.</t>
  </si>
  <si>
    <t>Laboratórios de análises clínicas.</t>
  </si>
  <si>
    <t>Actividades de ambulâncias.</t>
  </si>
  <si>
    <t>Actividades de enfermagem.</t>
  </si>
  <si>
    <t>Centros de recolha e bancos de órgãos.</t>
  </si>
  <si>
    <t>Actividades termais.</t>
  </si>
  <si>
    <t>Outras actividades de saúde humana, n. e.</t>
  </si>
  <si>
    <t>Actividades dos estabelecimentos de cuidados continuados integrados, com alojamento.</t>
  </si>
  <si>
    <t>Actividades dos estabelecimentos para pessoas com doença do foro mental e do abuso de drogas, com alojamento.</t>
  </si>
  <si>
    <t>Actividades de apoio social para pessoas idosas, com alojamento.</t>
  </si>
  <si>
    <t>Actividades de apoio social para pessoas com deficiência, com alojamento.</t>
  </si>
  <si>
    <t>Actividades de apoio social para crianças e jovens, com alojamento.</t>
  </si>
  <si>
    <t>Actividades de apoio social com alojamento, n. e.</t>
  </si>
  <si>
    <t>Actividades de apoio social para pessoas idosas, sem alojamento.</t>
  </si>
  <si>
    <t>Actividades  de  apoio  social  para  pessoas  com  deficiência,  sem  alojamento.</t>
  </si>
  <si>
    <t>Actividades de cuidados para crianças, sem alojamento.</t>
  </si>
  <si>
    <t>Outras actividades de apoio social sem alojamento, n. e.</t>
  </si>
  <si>
    <t>Actividades das artes do espectáculo.</t>
  </si>
  <si>
    <t>Actividades de apoio às artes do espectáculo.</t>
  </si>
  <si>
    <t>Criação artística e literária.</t>
  </si>
  <si>
    <t>Exploração de salas de espectáculos e actividades conexas.</t>
  </si>
  <si>
    <t>Actividades das bibliotecas.</t>
  </si>
  <si>
    <t>Actividades dos arquivos.</t>
  </si>
  <si>
    <t>Actividades dos museus.</t>
  </si>
  <si>
    <t>Actividades dos sítios e monumentos históricos.</t>
  </si>
  <si>
    <t>Actividades dos jardins zoológicos, botânicos e aquários.</t>
  </si>
  <si>
    <t>Actividade dos parques e reservas naturais.</t>
  </si>
  <si>
    <t>Lotarias e outros jogos de aposta.</t>
  </si>
  <si>
    <t>Gestão de instalações desportivas.</t>
  </si>
  <si>
    <t>Actividades dos clubes desportivos.</t>
  </si>
  <si>
    <t>Actividades de ginásio (fitness).</t>
  </si>
  <si>
    <t>Organismos reguladores das actividades desportivas.</t>
  </si>
  <si>
    <t>Outras actividades desportivas, n. e.</t>
  </si>
  <si>
    <t>Actividades dos parques de diversão e temáticos.</t>
  </si>
  <si>
    <t>Actividades tauromáquicas.</t>
  </si>
  <si>
    <t>Actividades dos portos de recreio (marinas).</t>
  </si>
  <si>
    <t>Organização de actividades de animação turística.</t>
  </si>
  <si>
    <t>Outras actividades de diversão e recreativas, n. e.</t>
  </si>
  <si>
    <t>Actividades de organizações económicas e patronais.</t>
  </si>
  <si>
    <t>Actividades de organizações profissionais.</t>
  </si>
  <si>
    <t>Actividades de organizações sindicais.</t>
  </si>
  <si>
    <t>Actividades de organizações religiosas.</t>
  </si>
  <si>
    <t>Actividades de organizações políticas.</t>
  </si>
  <si>
    <t>Associações culturais e recreativas.</t>
  </si>
  <si>
    <t>Associações de defesa do ambiente.</t>
  </si>
  <si>
    <t>Associações de juventude e de estudantes.</t>
  </si>
  <si>
    <t>Associações de pais e encarregados de educação.</t>
  </si>
  <si>
    <t>Outras actividades associativas, n. e.</t>
  </si>
  <si>
    <t>Reparação de computadores e de equipamento periférico.</t>
  </si>
  <si>
    <t>Reparação de equipamento de comunicação.</t>
  </si>
  <si>
    <t>Reparação de televisores e de outros bens de consumo similares.</t>
  </si>
  <si>
    <t>Reparação de electrodomésticos e de outros equipamentos de uso doméstico e para jardim.</t>
  </si>
  <si>
    <t>Reparação de calçado e de artigos de couro.</t>
  </si>
  <si>
    <t>Reparação de mobiliário e similares, de uso doméstico.</t>
  </si>
  <si>
    <t>Reparação de relógios e de artigos de joalharia.</t>
  </si>
  <si>
    <t>Reparação de outros bens de uso pessoal e doméstico.</t>
  </si>
  <si>
    <t>Lavagem e limpeza a seco de têxteis e peles.</t>
  </si>
  <si>
    <t>Salões de cabeleireiro.</t>
  </si>
  <si>
    <t>Institutos de beleza.</t>
  </si>
  <si>
    <t>Actividades funerárias e conexas.</t>
  </si>
  <si>
    <t>Actividades de bem-estar físico.</t>
  </si>
  <si>
    <t>Actividades de tatuagem e similares.</t>
  </si>
  <si>
    <t>Actividades dos serviços para animais de companhia.</t>
  </si>
  <si>
    <t>Outras actividades de serviços pessoais diversas, n. e.</t>
  </si>
  <si>
    <t>Actividades das famílias empregadoras de pessoal doméstico.</t>
  </si>
  <si>
    <t>Actividades de produção de bens pelas famílias para uso próprio.</t>
  </si>
  <si>
    <t>Actividades de produção de serviços pelas famílias para uso próprio.</t>
  </si>
  <si>
    <t>Actividades dos organismos internacionais e outras instituições extraterritoriais.</t>
  </si>
  <si>
    <t>Desconhecido</t>
  </si>
  <si>
    <t>* Preenchimento Obrigatório</t>
  </si>
  <si>
    <r>
      <t xml:space="preserve">Peso 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</si>
  <si>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t xml:space="preserve">Capital 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</si>
  <si>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 Preenchimento Obrigatório só p/Veículos c/Danos Próprios</t>
    </r>
  </si>
  <si>
    <t>Corretor/Mediador:</t>
  </si>
  <si>
    <t>Sucursal:</t>
  </si>
  <si>
    <t>Consultor:</t>
  </si>
  <si>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Preenchimento Obrigatório só para Veículos Pesados</t>
    </r>
  </si>
  <si>
    <t xml:space="preserve">Coberturas Base </t>
  </si>
  <si>
    <t>Coberturas Opcionais</t>
  </si>
  <si>
    <t>Privação de Uso.</t>
  </si>
</sst>
</file>

<file path=xl/styles.xml><?xml version="1.0" encoding="utf-8"?>
<styleSheet xmlns="http://schemas.openxmlformats.org/spreadsheetml/2006/main">
  <numFmts count="4">
    <numFmt numFmtId="164" formatCode="#,##0.00\ &quot;€&quot;"/>
    <numFmt numFmtId="165" formatCode="#,##0\ &quot;€&quot;"/>
    <numFmt numFmtId="166" formatCode="[$-F800]dddd\,\ mmmm\ dd\,\ yyyy"/>
    <numFmt numFmtId="167" formatCode="_-* #,##0\ &quot;€&quot;_-;\-* #,##0\ &quot;€&quot;_-;_-* &quot;-&quot;??\ &quot;€&quot;_-;_-@_-"/>
  </numFmts>
  <fonts count="41">
    <font>
      <sz val="10"/>
      <name val="Trebuchet MS"/>
    </font>
    <font>
      <sz val="10"/>
      <name val="Calibri"/>
      <family val="2"/>
    </font>
    <font>
      <sz val="10"/>
      <name val="Arial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9"/>
      <name val="Calibri"/>
      <family val="2"/>
      <scheme val="minor"/>
    </font>
    <font>
      <sz val="9"/>
      <name val="Trebuchet MS"/>
      <family val="2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Trebuchet MS"/>
      <family val="2"/>
    </font>
    <font>
      <b/>
      <sz val="12"/>
      <name val="Calibri"/>
      <family val="2"/>
      <scheme val="minor"/>
    </font>
    <font>
      <sz val="14"/>
      <name val="Trebuchet MS"/>
      <family val="2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Trebuchet MS"/>
      <family val="2"/>
    </font>
    <font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color theme="1"/>
      <name val="Trebuchet MS"/>
      <family val="2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color theme="1"/>
      <name val="Trebuchet MS"/>
      <family val="2"/>
    </font>
    <font>
      <b/>
      <vertAlign val="superscript"/>
      <sz val="12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sz val="11"/>
      <color theme="5" tint="-0.49998474074526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2">
    <xf numFmtId="0" fontId="0" fillId="0" borderId="0" xfId="0"/>
    <xf numFmtId="0" fontId="0" fillId="0" borderId="0" xfId="0" applyBorder="1"/>
    <xf numFmtId="0" fontId="1" fillId="0" borderId="2" xfId="1" applyNumberFormat="1" applyFont="1" applyBorder="1" applyAlignment="1">
      <alignment horizontal="center" vertical="center"/>
    </xf>
    <xf numFmtId="0" fontId="3" fillId="0" borderId="3" xfId="0" applyFont="1" applyBorder="1"/>
    <xf numFmtId="0" fontId="1" fillId="0" borderId="4" xfId="1" applyNumberFormat="1" applyFont="1" applyBorder="1" applyAlignment="1">
      <alignment horizontal="center" vertical="center"/>
    </xf>
    <xf numFmtId="0" fontId="1" fillId="0" borderId="5" xfId="1" applyNumberFormat="1" applyFont="1" applyBorder="1" applyAlignment="1">
      <alignment horizontal="center" vertical="center"/>
    </xf>
    <xf numFmtId="0" fontId="1" fillId="0" borderId="6" xfId="1" applyNumberFormat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3" fillId="0" borderId="0" xfId="0" applyFont="1" applyBorder="1"/>
    <xf numFmtId="0" fontId="1" fillId="0" borderId="6" xfId="1" applyFont="1" applyBorder="1" applyAlignment="1">
      <alignment horizontal="center" vertical="center"/>
    </xf>
    <xf numFmtId="0" fontId="1" fillId="0" borderId="7" xfId="1" applyNumberFormat="1" applyFont="1" applyBorder="1" applyAlignment="1">
      <alignment horizontal="center" vertical="center"/>
    </xf>
    <xf numFmtId="0" fontId="0" fillId="0" borderId="8" xfId="0" applyBorder="1"/>
    <xf numFmtId="0" fontId="1" fillId="0" borderId="9" xfId="1" applyNumberFormat="1" applyFont="1" applyBorder="1" applyAlignment="1">
      <alignment horizontal="center" vertical="center"/>
    </xf>
    <xf numFmtId="0" fontId="4" fillId="3" borderId="0" xfId="0" applyFont="1" applyFill="1"/>
    <xf numFmtId="0" fontId="9" fillId="3" borderId="0" xfId="0" applyFont="1" applyFill="1"/>
    <xf numFmtId="0" fontId="4" fillId="0" borderId="0" xfId="0" applyFont="1" applyFill="1" applyAlignment="1">
      <alignment horizontal="left" vertical="center"/>
    </xf>
    <xf numFmtId="0" fontId="0" fillId="0" borderId="0" xfId="0" applyFill="1"/>
    <xf numFmtId="164" fontId="3" fillId="0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/>
    <xf numFmtId="0" fontId="3" fillId="0" borderId="8" xfId="0" applyFont="1" applyBorder="1"/>
    <xf numFmtId="0" fontId="1" fillId="2" borderId="2" xfId="1" applyNumberFormat="1" applyFont="1" applyFill="1" applyBorder="1" applyAlignment="1">
      <alignment horizontal="center" vertical="center"/>
    </xf>
    <xf numFmtId="0" fontId="3" fillId="2" borderId="3" xfId="0" applyFont="1" applyFill="1" applyBorder="1"/>
    <xf numFmtId="0" fontId="1" fillId="2" borderId="4" xfId="1" applyNumberFormat="1" applyFont="1" applyFill="1" applyBorder="1" applyAlignment="1">
      <alignment horizontal="center" vertical="center"/>
    </xf>
    <xf numFmtId="0" fontId="1" fillId="2" borderId="5" xfId="1" applyNumberFormat="1" applyFont="1" applyFill="1" applyBorder="1" applyAlignment="1">
      <alignment horizontal="center" vertical="center"/>
    </xf>
    <xf numFmtId="0" fontId="3" fillId="2" borderId="0" xfId="0" applyFont="1" applyFill="1" applyBorder="1"/>
    <xf numFmtId="0" fontId="1" fillId="2" borderId="6" xfId="1" applyNumberFormat="1" applyFont="1" applyFill="1" applyBorder="1" applyAlignment="1">
      <alignment horizontal="center" vertical="center"/>
    </xf>
    <xf numFmtId="0" fontId="1" fillId="2" borderId="5" xfId="1" applyFont="1" applyFill="1" applyBorder="1" applyAlignment="1">
      <alignment horizontal="center" vertical="center"/>
    </xf>
    <xf numFmtId="0" fontId="1" fillId="2" borderId="6" xfId="1" applyFont="1" applyFill="1" applyBorder="1" applyAlignment="1">
      <alignment horizontal="center" vertical="center"/>
    </xf>
    <xf numFmtId="0" fontId="0" fillId="2" borderId="0" xfId="0" applyFill="1" applyBorder="1"/>
    <xf numFmtId="0" fontId="1" fillId="2" borderId="7" xfId="1" applyNumberFormat="1" applyFont="1" applyFill="1" applyBorder="1" applyAlignment="1">
      <alignment horizontal="center" vertical="center"/>
    </xf>
    <xf numFmtId="0" fontId="0" fillId="2" borderId="8" xfId="0" applyFill="1" applyBorder="1"/>
    <xf numFmtId="0" fontId="1" fillId="2" borderId="9" xfId="1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5" fillId="0" borderId="0" xfId="0" applyFont="1" applyFill="1" applyBorder="1" applyAlignment="1"/>
    <xf numFmtId="0" fontId="18" fillId="0" borderId="0" xfId="0" applyFont="1" applyBorder="1"/>
    <xf numFmtId="0" fontId="10" fillId="0" borderId="0" xfId="0" applyFont="1"/>
    <xf numFmtId="0" fontId="18" fillId="0" borderId="0" xfId="0" applyFont="1"/>
    <xf numFmtId="0" fontId="13" fillId="0" borderId="0" xfId="0" applyFont="1"/>
    <xf numFmtId="0" fontId="13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13" fillId="0" borderId="0" xfId="0" applyFont="1" applyAlignment="1" applyProtection="1">
      <alignment horizontal="center" vertical="center"/>
      <protection locked="0"/>
    </xf>
    <xf numFmtId="167" fontId="13" fillId="0" borderId="0" xfId="0" applyNumberFormat="1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3" fillId="0" borderId="13" xfId="0" applyFont="1" applyBorder="1" applyProtection="1"/>
    <xf numFmtId="0" fontId="13" fillId="0" borderId="0" xfId="0" applyFont="1" applyBorder="1" applyProtection="1"/>
    <xf numFmtId="0" fontId="13" fillId="0" borderId="14" xfId="0" applyFont="1" applyBorder="1" applyProtection="1"/>
    <xf numFmtId="0" fontId="14" fillId="0" borderId="13" xfId="0" applyFont="1" applyBorder="1" applyProtection="1"/>
    <xf numFmtId="167" fontId="13" fillId="0" borderId="0" xfId="0" applyNumberFormat="1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9" fontId="13" fillId="0" borderId="14" xfId="0" applyNumberFormat="1" applyFont="1" applyBorder="1" applyAlignment="1" applyProtection="1">
      <alignment horizontal="center" vertical="center"/>
    </xf>
    <xf numFmtId="0" fontId="14" fillId="0" borderId="15" xfId="0" applyFont="1" applyBorder="1" applyProtection="1"/>
    <xf numFmtId="0" fontId="13" fillId="0" borderId="12" xfId="0" applyFont="1" applyBorder="1" applyAlignment="1" applyProtection="1">
      <alignment horizontal="center" vertical="center"/>
    </xf>
    <xf numFmtId="9" fontId="13" fillId="0" borderId="16" xfId="0" applyNumberFormat="1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6" borderId="0" xfId="0" applyFont="1" applyFill="1"/>
    <xf numFmtId="0" fontId="13" fillId="0" borderId="0" xfId="0" applyFont="1" applyFill="1" applyBorder="1"/>
    <xf numFmtId="0" fontId="14" fillId="0" borderId="0" xfId="0" applyFont="1" applyBorder="1" applyProtection="1"/>
    <xf numFmtId="164" fontId="13" fillId="0" borderId="0" xfId="0" applyNumberFormat="1" applyFont="1" applyBorder="1" applyAlignment="1" applyProtection="1">
      <alignment horizontal="center" vertical="center"/>
    </xf>
    <xf numFmtId="9" fontId="13" fillId="0" borderId="0" xfId="0" applyNumberFormat="1" applyFont="1" applyBorder="1" applyAlignment="1" applyProtection="1">
      <alignment horizontal="center" vertical="center"/>
    </xf>
    <xf numFmtId="0" fontId="15" fillId="0" borderId="0" xfId="0" applyFont="1"/>
    <xf numFmtId="0" fontId="13" fillId="0" borderId="16" xfId="0" applyFont="1" applyBorder="1" applyProtection="1"/>
    <xf numFmtId="0" fontId="16" fillId="6" borderId="0" xfId="0" applyFont="1" applyFill="1"/>
    <xf numFmtId="0" fontId="20" fillId="6" borderId="0" xfId="0" applyFont="1" applyFill="1"/>
    <xf numFmtId="0" fontId="19" fillId="0" borderId="0" xfId="0" applyFont="1"/>
    <xf numFmtId="0" fontId="24" fillId="0" borderId="0" xfId="0" applyFont="1"/>
    <xf numFmtId="0" fontId="10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6" fillId="6" borderId="0" xfId="0" applyFont="1" applyFill="1"/>
    <xf numFmtId="0" fontId="21" fillId="6" borderId="0" xfId="0" applyFont="1" applyFill="1"/>
    <xf numFmtId="0" fontId="0" fillId="0" borderId="0" xfId="0" applyFill="1" applyBorder="1" applyAlignment="1"/>
    <xf numFmtId="0" fontId="5" fillId="0" borderId="0" xfId="0" applyFont="1" applyFill="1" applyBorder="1" applyAlignment="1"/>
    <xf numFmtId="0" fontId="14" fillId="2" borderId="0" xfId="0" applyFont="1" applyFill="1" applyBorder="1" applyAlignment="1" applyProtection="1">
      <alignment horizontal="center" vertical="center"/>
    </xf>
    <xf numFmtId="0" fontId="14" fillId="2" borderId="12" xfId="0" applyFont="1" applyFill="1" applyBorder="1" applyAlignment="1" applyProtection="1">
      <alignment horizontal="center" vertical="center"/>
    </xf>
    <xf numFmtId="0" fontId="18" fillId="7" borderId="17" xfId="0" applyFont="1" applyFill="1" applyBorder="1" applyProtection="1">
      <protection locked="0"/>
    </xf>
    <xf numFmtId="0" fontId="32" fillId="9" borderId="0" xfId="0" applyFont="1" applyFill="1" applyProtection="1"/>
    <xf numFmtId="0" fontId="12" fillId="9" borderId="18" xfId="0" applyFont="1" applyFill="1" applyBorder="1" applyAlignment="1" applyProtection="1">
      <alignment horizontal="center" vertical="center"/>
    </xf>
    <xf numFmtId="0" fontId="27" fillId="10" borderId="0" xfId="0" applyFont="1" applyFill="1" applyProtection="1"/>
    <xf numFmtId="0" fontId="28" fillId="10" borderId="0" xfId="0" applyFont="1" applyFill="1" applyProtection="1"/>
    <xf numFmtId="0" fontId="29" fillId="10" borderId="0" xfId="0" applyFont="1" applyFill="1" applyProtection="1"/>
    <xf numFmtId="0" fontId="29" fillId="10" borderId="0" xfId="0" applyFont="1" applyFill="1" applyAlignment="1" applyProtection="1">
      <alignment horizontal="left" vertical="center"/>
    </xf>
    <xf numFmtId="0" fontId="29" fillId="10" borderId="0" xfId="0" applyFont="1" applyFill="1" applyAlignment="1" applyProtection="1">
      <alignment horizontal="center" vertical="center"/>
    </xf>
    <xf numFmtId="0" fontId="29" fillId="10" borderId="0" xfId="0" applyFont="1" applyFill="1" applyAlignment="1" applyProtection="1">
      <alignment horizontal="center"/>
    </xf>
    <xf numFmtId="0" fontId="29" fillId="10" borderId="0" xfId="0" applyFont="1" applyFill="1" applyAlignment="1" applyProtection="1">
      <alignment horizontal="left"/>
    </xf>
    <xf numFmtId="0" fontId="30" fillId="10" borderId="0" xfId="0" applyFont="1" applyFill="1" applyProtection="1"/>
    <xf numFmtId="0" fontId="31" fillId="10" borderId="0" xfId="0" applyFont="1" applyFill="1" applyProtection="1"/>
    <xf numFmtId="0" fontId="29" fillId="10" borderId="0" xfId="0" applyFont="1" applyFill="1" applyProtection="1">
      <protection locked="0"/>
    </xf>
    <xf numFmtId="0" fontId="29" fillId="10" borderId="0" xfId="0" applyFont="1" applyFill="1" applyAlignment="1" applyProtection="1">
      <alignment horizontal="left" vertical="center"/>
      <protection locked="0"/>
    </xf>
    <xf numFmtId="0" fontId="29" fillId="10" borderId="0" xfId="0" applyFont="1" applyFill="1" applyAlignment="1" applyProtection="1">
      <alignment horizontal="center" vertical="center"/>
      <protection locked="0"/>
    </xf>
    <xf numFmtId="0" fontId="31" fillId="10" borderId="0" xfId="0" applyFont="1" applyFill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31" fillId="10" borderId="0" xfId="0" applyFont="1" applyFill="1"/>
    <xf numFmtId="0" fontId="31" fillId="10" borderId="0" xfId="0" applyFont="1" applyFill="1" applyAlignment="1">
      <alignment horizontal="left" vertical="center"/>
    </xf>
    <xf numFmtId="0" fontId="29" fillId="10" borderId="0" xfId="0" applyFont="1" applyFill="1" applyAlignment="1">
      <alignment horizontal="left" vertical="center"/>
    </xf>
    <xf numFmtId="0" fontId="29" fillId="10" borderId="0" xfId="0" applyFont="1" applyFill="1" applyAlignment="1">
      <alignment horizontal="center" vertical="center"/>
    </xf>
    <xf numFmtId="0" fontId="29" fillId="10" borderId="2" xfId="1" applyNumberFormat="1" applyFont="1" applyFill="1" applyBorder="1" applyAlignment="1" applyProtection="1">
      <alignment horizontal="center" vertical="center"/>
    </xf>
    <xf numFmtId="0" fontId="29" fillId="10" borderId="3" xfId="0" applyFont="1" applyFill="1" applyBorder="1" applyProtection="1"/>
    <xf numFmtId="165" fontId="29" fillId="10" borderId="0" xfId="0" applyNumberFormat="1" applyFont="1" applyFill="1" applyAlignment="1" applyProtection="1">
      <alignment horizontal="center" vertical="center"/>
    </xf>
    <xf numFmtId="9" fontId="29" fillId="10" borderId="0" xfId="0" applyNumberFormat="1" applyFont="1" applyFill="1" applyAlignment="1" applyProtection="1">
      <alignment horizontal="center" vertical="center"/>
    </xf>
    <xf numFmtId="166" fontId="33" fillId="10" borderId="20" xfId="0" applyNumberFormat="1" applyFont="1" applyFill="1" applyBorder="1" applyAlignment="1" applyProtection="1">
      <alignment horizontal="left"/>
    </xf>
    <xf numFmtId="0" fontId="29" fillId="10" borderId="5" xfId="1" applyNumberFormat="1" applyFont="1" applyFill="1" applyBorder="1" applyAlignment="1" applyProtection="1">
      <alignment horizontal="center" vertical="center"/>
    </xf>
    <xf numFmtId="0" fontId="29" fillId="10" borderId="0" xfId="0" applyFont="1" applyFill="1" applyBorder="1" applyProtection="1"/>
    <xf numFmtId="164" fontId="27" fillId="10" borderId="0" xfId="0" applyNumberFormat="1" applyFont="1" applyFill="1" applyProtection="1"/>
    <xf numFmtId="0" fontId="31" fillId="10" borderId="0" xfId="0" applyNumberFormat="1" applyFont="1" applyFill="1" applyProtection="1"/>
    <xf numFmtId="0" fontId="12" fillId="10" borderId="0" xfId="0" applyFont="1" applyFill="1" applyAlignment="1" applyProtection="1">
      <alignment horizontal="center" vertical="center"/>
    </xf>
    <xf numFmtId="0" fontId="35" fillId="10" borderId="1" xfId="0" applyFont="1" applyFill="1" applyBorder="1" applyAlignment="1" applyProtection="1">
      <alignment horizontal="center" vertical="center"/>
      <protection locked="0"/>
    </xf>
    <xf numFmtId="0" fontId="35" fillId="10" borderId="1" xfId="0" applyFont="1" applyFill="1" applyBorder="1" applyAlignment="1" applyProtection="1">
      <alignment horizontal="left" vertical="center"/>
      <protection locked="0"/>
    </xf>
    <xf numFmtId="165" fontId="35" fillId="10" borderId="1" xfId="0" applyNumberFormat="1" applyFont="1" applyFill="1" applyBorder="1" applyAlignment="1" applyProtection="1">
      <alignment horizontal="center" vertical="center"/>
      <protection locked="0"/>
    </xf>
    <xf numFmtId="164" fontId="12" fillId="10" borderId="19" xfId="0" applyNumberFormat="1" applyFont="1" applyFill="1" applyBorder="1" applyAlignment="1" applyProtection="1">
      <alignment horizontal="center" vertical="center"/>
    </xf>
    <xf numFmtId="164" fontId="12" fillId="10" borderId="10" xfId="0" applyNumberFormat="1" applyFont="1" applyFill="1" applyBorder="1" applyAlignment="1" applyProtection="1">
      <alignment horizontal="center" vertical="center"/>
    </xf>
    <xf numFmtId="9" fontId="12" fillId="10" borderId="10" xfId="0" applyNumberFormat="1" applyFont="1" applyFill="1" applyBorder="1" applyAlignment="1" applyProtection="1">
      <alignment horizontal="center" vertical="center"/>
    </xf>
    <xf numFmtId="0" fontId="35" fillId="10" borderId="1" xfId="0" applyNumberFormat="1" applyFont="1" applyFill="1" applyBorder="1" applyAlignment="1" applyProtection="1">
      <alignment horizontal="left" vertical="center"/>
      <protection locked="0"/>
    </xf>
    <xf numFmtId="0" fontId="35" fillId="10" borderId="1" xfId="0" applyNumberFormat="1" applyFont="1" applyFill="1" applyBorder="1" applyAlignment="1" applyProtection="1">
      <alignment horizontal="center" vertical="center"/>
      <protection locked="0"/>
    </xf>
    <xf numFmtId="0" fontId="29" fillId="10" borderId="7" xfId="1" applyNumberFormat="1" applyFont="1" applyFill="1" applyBorder="1" applyAlignment="1" applyProtection="1">
      <alignment horizontal="center" vertical="center"/>
    </xf>
    <xf numFmtId="0" fontId="29" fillId="10" borderId="8" xfId="0" applyFont="1" applyFill="1" applyBorder="1" applyProtection="1"/>
    <xf numFmtId="0" fontId="27" fillId="10" borderId="0" xfId="0" applyFont="1" applyFill="1" applyAlignment="1" applyProtection="1">
      <alignment horizontal="left"/>
    </xf>
    <xf numFmtId="0" fontId="22" fillId="11" borderId="0" xfId="0" applyFont="1" applyFill="1" applyProtection="1"/>
    <xf numFmtId="0" fontId="23" fillId="11" borderId="0" xfId="0" applyFont="1" applyFill="1" applyProtection="1"/>
    <xf numFmtId="0" fontId="33" fillId="12" borderId="0" xfId="0" applyFont="1" applyFill="1" applyBorder="1" applyAlignment="1" applyProtection="1">
      <alignment horizontal="left"/>
      <protection locked="0"/>
    </xf>
    <xf numFmtId="0" fontId="33" fillId="12" borderId="0" xfId="0" applyFont="1" applyFill="1" applyBorder="1" applyAlignment="1" applyProtection="1">
      <alignment horizontal="left"/>
    </xf>
    <xf numFmtId="0" fontId="33" fillId="12" borderId="0" xfId="0" applyFont="1" applyFill="1" applyBorder="1" applyProtection="1">
      <protection locked="0"/>
    </xf>
    <xf numFmtId="0" fontId="27" fillId="10" borderId="0" xfId="0" applyFont="1" applyFill="1" applyBorder="1" applyProtection="1"/>
    <xf numFmtId="0" fontId="33" fillId="12" borderId="0" xfId="0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Protection="1"/>
    <xf numFmtId="0" fontId="35" fillId="10" borderId="22" xfId="0" applyFont="1" applyFill="1" applyBorder="1" applyAlignment="1" applyProtection="1">
      <alignment horizontal="center" vertical="center"/>
      <protection locked="0"/>
    </xf>
    <xf numFmtId="0" fontId="35" fillId="10" borderId="22" xfId="0" applyFont="1" applyFill="1" applyBorder="1" applyAlignment="1" applyProtection="1">
      <alignment horizontal="left" vertical="center"/>
      <protection locked="0"/>
    </xf>
    <xf numFmtId="165" fontId="35" fillId="10" borderId="22" xfId="0" applyNumberFormat="1" applyFont="1" applyFill="1" applyBorder="1" applyAlignment="1" applyProtection="1">
      <alignment horizontal="center" vertical="center"/>
      <protection locked="0"/>
    </xf>
    <xf numFmtId="0" fontId="33" fillId="9" borderId="1" xfId="0" applyFont="1" applyFill="1" applyBorder="1" applyAlignment="1" applyProtection="1">
      <alignment horizontal="center" vertical="center"/>
    </xf>
    <xf numFmtId="0" fontId="35" fillId="9" borderId="1" xfId="0" applyFont="1" applyFill="1" applyBorder="1" applyAlignment="1" applyProtection="1">
      <alignment horizontal="center" vertical="center"/>
    </xf>
    <xf numFmtId="0" fontId="35" fillId="9" borderId="1" xfId="1" applyFont="1" applyFill="1" applyBorder="1" applyAlignment="1" applyProtection="1">
      <alignment horizontal="center" vertical="center"/>
    </xf>
    <xf numFmtId="0" fontId="12" fillId="9" borderId="21" xfId="0" applyFont="1" applyFill="1" applyBorder="1" applyAlignment="1" applyProtection="1">
      <alignment horizontal="center" vertical="center"/>
    </xf>
    <xf numFmtId="0" fontId="33" fillId="0" borderId="0" xfId="0" applyFont="1"/>
    <xf numFmtId="0" fontId="14" fillId="6" borderId="0" xfId="0" applyFont="1" applyFill="1" applyBorder="1" applyAlignment="1" applyProtection="1">
      <alignment horizontal="center" vertical="center"/>
    </xf>
    <xf numFmtId="0" fontId="13" fillId="13" borderId="0" xfId="0" applyFont="1" applyFill="1"/>
    <xf numFmtId="0" fontId="13" fillId="5" borderId="0" xfId="0" applyFont="1" applyFill="1" applyBorder="1"/>
    <xf numFmtId="0" fontId="14" fillId="5" borderId="0" xfId="0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  <protection locked="0"/>
    </xf>
    <xf numFmtId="167" fontId="39" fillId="14" borderId="23" xfId="0" applyNumberFormat="1" applyFont="1" applyFill="1" applyBorder="1" applyAlignment="1" applyProtection="1">
      <alignment horizontal="center" vertical="center"/>
      <protection locked="0"/>
    </xf>
    <xf numFmtId="167" fontId="39" fillId="0" borderId="23" xfId="0" applyNumberFormat="1" applyFont="1" applyFill="1" applyBorder="1" applyAlignment="1" applyProtection="1">
      <alignment horizontal="center" vertical="center"/>
      <protection locked="0"/>
    </xf>
    <xf numFmtId="167" fontId="39" fillId="0" borderId="0" xfId="0" applyNumberFormat="1" applyFont="1" applyFill="1" applyBorder="1" applyAlignment="1" applyProtection="1">
      <alignment horizontal="center" vertical="center"/>
    </xf>
    <xf numFmtId="164" fontId="39" fillId="0" borderId="24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Border="1" applyAlignment="1" applyProtection="1">
      <alignment horizontal="center" vertical="center"/>
    </xf>
    <xf numFmtId="167" fontId="13" fillId="0" borderId="0" xfId="0" applyNumberFormat="1" applyFont="1" applyFill="1" applyBorder="1" applyAlignment="1" applyProtection="1">
      <alignment horizontal="center" vertical="center"/>
    </xf>
    <xf numFmtId="167" fontId="39" fillId="0" borderId="0" xfId="0" applyNumberFormat="1" applyFont="1" applyFill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right" vertical="center"/>
    </xf>
    <xf numFmtId="0" fontId="14" fillId="8" borderId="13" xfId="0" applyFont="1" applyFill="1" applyBorder="1" applyAlignment="1" applyProtection="1">
      <alignment horizontal="center" vertical="center" wrapText="1"/>
    </xf>
    <xf numFmtId="0" fontId="14" fillId="8" borderId="0" xfId="0" applyFont="1" applyFill="1" applyBorder="1" applyAlignment="1" applyProtection="1">
      <alignment horizontal="center" vertical="center" wrapText="1"/>
    </xf>
    <xf numFmtId="0" fontId="14" fillId="8" borderId="14" xfId="0" applyFont="1" applyFill="1" applyBorder="1" applyAlignment="1" applyProtection="1">
      <alignment horizontal="center" vertical="center" wrapText="1"/>
    </xf>
    <xf numFmtId="167" fontId="39" fillId="0" borderId="23" xfId="0" applyNumberFormat="1" applyFont="1" applyFill="1" applyBorder="1" applyAlignment="1" applyProtection="1">
      <alignment horizontal="right" vertical="center"/>
      <protection locked="0"/>
    </xf>
    <xf numFmtId="164" fontId="39" fillId="0" borderId="23" xfId="0" applyNumberFormat="1" applyFont="1" applyFill="1" applyBorder="1" applyAlignment="1" applyProtection="1">
      <alignment horizontal="right" vertical="center"/>
      <protection locked="0"/>
    </xf>
    <xf numFmtId="164" fontId="39" fillId="0" borderId="24" xfId="0" applyNumberFormat="1" applyFont="1" applyFill="1" applyBorder="1" applyAlignment="1" applyProtection="1">
      <alignment horizontal="right" vertical="center"/>
      <protection locked="0"/>
    </xf>
    <xf numFmtId="0" fontId="14" fillId="5" borderId="0" xfId="0" applyFont="1" applyFill="1" applyBorder="1" applyAlignment="1" applyProtection="1">
      <alignment horizontal="center" vertical="center"/>
    </xf>
    <xf numFmtId="0" fontId="13" fillId="0" borderId="14" xfId="0" applyFont="1" applyFill="1" applyBorder="1" applyAlignment="1" applyProtection="1">
      <alignment horizontal="center" vertical="center"/>
    </xf>
    <xf numFmtId="9" fontId="13" fillId="0" borderId="14" xfId="0" applyNumberFormat="1" applyFont="1" applyFill="1" applyBorder="1" applyAlignment="1" applyProtection="1">
      <alignment horizontal="center" vertical="center"/>
    </xf>
    <xf numFmtId="9" fontId="39" fillId="0" borderId="25" xfId="0" applyNumberFormat="1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 applyProtection="1">
      <alignment horizontal="center" vertical="center"/>
    </xf>
    <xf numFmtId="167" fontId="39" fillId="0" borderId="24" xfId="0" applyNumberFormat="1" applyFont="1" applyFill="1" applyBorder="1" applyAlignment="1" applyProtection="1">
      <alignment horizontal="center" vertical="center"/>
      <protection locked="0"/>
    </xf>
    <xf numFmtId="0" fontId="14" fillId="5" borderId="12" xfId="0" applyFont="1" applyFill="1" applyBorder="1" applyAlignment="1" applyProtection="1">
      <alignment horizontal="center" vertical="center"/>
    </xf>
    <xf numFmtId="0" fontId="8" fillId="9" borderId="13" xfId="0" applyFont="1" applyFill="1" applyBorder="1" applyAlignment="1">
      <alignment horizontal="right"/>
    </xf>
    <xf numFmtId="0" fontId="5" fillId="9" borderId="0" xfId="0" applyFont="1" applyFill="1" applyBorder="1" applyAlignment="1"/>
    <xf numFmtId="0" fontId="5" fillId="9" borderId="14" xfId="0" applyFont="1" applyFill="1" applyBorder="1" applyAlignment="1"/>
    <xf numFmtId="0" fontId="5" fillId="9" borderId="13" xfId="0" applyFont="1" applyFill="1" applyBorder="1" applyAlignment="1"/>
    <xf numFmtId="0" fontId="8" fillId="9" borderId="15" xfId="0" applyFont="1" applyFill="1" applyBorder="1" applyAlignment="1">
      <alignment horizontal="right"/>
    </xf>
    <xf numFmtId="0" fontId="5" fillId="9" borderId="12" xfId="0" applyFont="1" applyFill="1" applyBorder="1" applyAlignment="1"/>
    <xf numFmtId="0" fontId="5" fillId="9" borderId="16" xfId="0" applyFont="1" applyFill="1" applyBorder="1" applyAlignment="1"/>
    <xf numFmtId="0" fontId="5" fillId="9" borderId="15" xfId="0" applyFont="1" applyFill="1" applyBorder="1" applyAlignment="1"/>
    <xf numFmtId="0" fontId="16" fillId="6" borderId="26" xfId="0" applyFont="1" applyFill="1" applyBorder="1" applyAlignment="1" applyProtection="1">
      <alignment horizontal="center" vertical="center"/>
    </xf>
    <xf numFmtId="0" fontId="13" fillId="5" borderId="27" xfId="0" applyFont="1" applyFill="1" applyBorder="1" applyProtection="1"/>
    <xf numFmtId="0" fontId="13" fillId="5" borderId="28" xfId="0" applyFont="1" applyFill="1" applyBorder="1" applyProtection="1"/>
    <xf numFmtId="0" fontId="32" fillId="9" borderId="0" xfId="0" applyFont="1" applyFill="1" applyBorder="1" applyAlignment="1" applyProtection="1">
      <alignment horizontal="left" vertical="center"/>
    </xf>
    <xf numFmtId="0" fontId="27" fillId="12" borderId="0" xfId="0" applyFont="1" applyFill="1" applyProtection="1"/>
    <xf numFmtId="0" fontId="34" fillId="12" borderId="0" xfId="0" applyFont="1" applyFill="1" applyBorder="1" applyAlignment="1" applyProtection="1">
      <alignment horizontal="left" vertical="center"/>
      <protection locked="0"/>
    </xf>
    <xf numFmtId="167" fontId="40" fillId="0" borderId="0" xfId="0" applyNumberFormat="1" applyFont="1" applyFill="1" applyBorder="1" applyAlignment="1" applyProtection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15" fillId="5" borderId="27" xfId="0" applyFont="1" applyFill="1" applyBorder="1" applyAlignment="1" applyProtection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7" fillId="5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0" fontId="15" fillId="5" borderId="28" xfId="0" applyFont="1" applyFill="1" applyBorder="1" applyAlignment="1" applyProtection="1">
      <alignment horizontal="center" vertical="center"/>
    </xf>
    <xf numFmtId="0" fontId="18" fillId="7" borderId="2" xfId="0" applyFont="1" applyFill="1" applyBorder="1" applyAlignment="1" applyProtection="1">
      <protection locked="0"/>
    </xf>
    <xf numFmtId="0" fontId="18" fillId="7" borderId="3" xfId="0" applyFont="1" applyFill="1" applyBorder="1" applyAlignment="1" applyProtection="1">
      <protection locked="0"/>
    </xf>
    <xf numFmtId="0" fontId="18" fillId="7" borderId="4" xfId="0" applyFont="1" applyFill="1" applyBorder="1" applyAlignment="1" applyProtection="1">
      <protection locked="0"/>
    </xf>
    <xf numFmtId="0" fontId="18" fillId="7" borderId="5" xfId="0" applyFont="1" applyFill="1" applyBorder="1" applyAlignment="1" applyProtection="1">
      <protection locked="0"/>
    </xf>
    <xf numFmtId="0" fontId="18" fillId="7" borderId="0" xfId="0" applyFont="1" applyFill="1" applyBorder="1" applyAlignment="1" applyProtection="1">
      <protection locked="0"/>
    </xf>
    <xf numFmtId="0" fontId="18" fillId="7" borderId="6" xfId="0" applyFont="1" applyFill="1" applyBorder="1" applyAlignment="1" applyProtection="1">
      <protection locked="0"/>
    </xf>
    <xf numFmtId="0" fontId="18" fillId="7" borderId="7" xfId="0" applyFont="1" applyFill="1" applyBorder="1" applyAlignment="1" applyProtection="1">
      <protection locked="0"/>
    </xf>
    <xf numFmtId="0" fontId="18" fillId="7" borderId="8" xfId="0" applyFont="1" applyFill="1" applyBorder="1" applyAlignment="1" applyProtection="1">
      <protection locked="0"/>
    </xf>
    <xf numFmtId="0" fontId="18" fillId="7" borderId="9" xfId="0" applyFont="1" applyFill="1" applyBorder="1" applyAlignment="1" applyProtection="1">
      <protection locked="0"/>
    </xf>
  </cellXfs>
  <cellStyles count="2">
    <cellStyle name="Normal" xfId="0" builtinId="0"/>
    <cellStyle name="Normal_Nova Tarifa para Frotas" xfId="1"/>
  </cellStyles>
  <dxfs count="9">
    <dxf>
      <fill>
        <patternFill>
          <bgColor theme="1" tint="0.24994659260841701"/>
        </patternFill>
      </fill>
    </dxf>
    <dxf>
      <fill>
        <patternFill>
          <bgColor rgb="FF00FF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fgColor auto="1"/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9" defaultPivotStyle="PivotStyleLight16"/>
  <colors>
    <mruColors>
      <color rgb="FF800000"/>
      <color rgb="FF990033"/>
      <color rgb="FFCC00FF"/>
      <color rgb="FFCC0099"/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K1016"/>
  <sheetViews>
    <sheetView tabSelected="1" workbookViewId="0">
      <selection activeCell="D14" sqref="D14"/>
    </sheetView>
  </sheetViews>
  <sheetFormatPr defaultRowHeight="15"/>
  <cols>
    <col min="1" max="1" width="4.5703125" style="86" customWidth="1"/>
    <col min="2" max="2" width="23.28515625" style="86" bestFit="1" customWidth="1"/>
    <col min="3" max="4" width="35.5703125" style="86" bestFit="1" customWidth="1"/>
    <col min="5" max="5" width="24.5703125" style="124" bestFit="1" customWidth="1"/>
    <col min="6" max="9" width="9.140625" style="86"/>
    <col min="10" max="10" width="11" style="86" bestFit="1" customWidth="1"/>
    <col min="11" max="11" width="11" style="86" customWidth="1"/>
    <col min="12" max="12" width="12.140625" style="86" hidden="1" customWidth="1"/>
    <col min="13" max="13" width="5.28515625" style="86" hidden="1" customWidth="1"/>
    <col min="14" max="14" width="12.140625" style="86" hidden="1" customWidth="1"/>
    <col min="15" max="17" width="5.28515625" style="86" hidden="1" customWidth="1"/>
    <col min="18" max="18" width="0" style="86" hidden="1" customWidth="1"/>
    <col min="19" max="19" width="5.28515625" style="86" hidden="1" customWidth="1"/>
    <col min="20" max="20" width="0" style="86" hidden="1" customWidth="1"/>
    <col min="21" max="21" width="5.28515625" style="86" hidden="1" customWidth="1"/>
    <col min="22" max="22" width="0" style="86" hidden="1" customWidth="1"/>
    <col min="23" max="23" width="5.28515625" style="86" hidden="1" customWidth="1"/>
    <col min="24" max="24" width="0" style="86" hidden="1" customWidth="1"/>
    <col min="25" max="25" width="5.28515625" style="86" hidden="1" customWidth="1"/>
    <col min="26" max="26" width="0" style="86" hidden="1" customWidth="1"/>
    <col min="27" max="27" width="5.28515625" style="86" hidden="1" customWidth="1"/>
    <col min="28" max="28" width="0" style="86" hidden="1" customWidth="1"/>
    <col min="29" max="29" width="5.28515625" style="86" hidden="1" customWidth="1"/>
    <col min="30" max="30" width="0" style="86" hidden="1" customWidth="1"/>
    <col min="31" max="31" width="5.28515625" style="86" hidden="1" customWidth="1"/>
    <col min="32" max="32" width="0" style="86" hidden="1" customWidth="1"/>
    <col min="33" max="33" width="5.28515625" style="86" hidden="1" customWidth="1"/>
    <col min="34" max="34" width="0" style="86" hidden="1" customWidth="1"/>
    <col min="35" max="35" width="5.28515625" style="86" hidden="1" customWidth="1"/>
    <col min="36" max="36" width="1.85546875" style="86" customWidth="1"/>
    <col min="37" max="37" width="3.85546875" style="86" customWidth="1"/>
    <col min="38" max="39" width="9.140625" style="86" customWidth="1"/>
    <col min="40" max="48" width="9.140625" style="86" hidden="1" customWidth="1"/>
    <col min="49" max="49" width="9.140625" style="88" hidden="1" customWidth="1"/>
    <col min="50" max="50" width="35.28515625" style="88" hidden="1" customWidth="1"/>
    <col min="51" max="51" width="9.140625" style="88" hidden="1" customWidth="1"/>
    <col min="52" max="52" width="12" style="88" hidden="1" customWidth="1"/>
    <col min="53" max="53" width="14.85546875" style="88" hidden="1" customWidth="1"/>
    <col min="54" max="72" width="9.140625" style="88" hidden="1" customWidth="1"/>
    <col min="73" max="74" width="40.5703125" style="88" hidden="1" customWidth="1"/>
    <col min="75" max="75" width="18.28515625" style="88" hidden="1" customWidth="1"/>
    <col min="76" max="76" width="9.140625" style="88" hidden="1" customWidth="1"/>
    <col min="77" max="77" width="36.85546875" style="89" hidden="1" customWidth="1"/>
    <col min="78" max="79" width="20.5703125" style="90" hidden="1" customWidth="1"/>
    <col min="80" max="80" width="2.140625" style="90" hidden="1" customWidth="1"/>
    <col min="81" max="81" width="9.140625" style="91" hidden="1" customWidth="1"/>
    <col min="82" max="82" width="20.140625" style="92" hidden="1" customWidth="1"/>
    <col min="83" max="83" width="2" style="88" hidden="1" customWidth="1"/>
    <col min="84" max="84" width="0" style="88" hidden="1" customWidth="1"/>
    <col min="85" max="85" width="113.85546875" style="88" hidden="1" customWidth="1"/>
    <col min="86" max="89" width="0" style="88" hidden="1" customWidth="1"/>
    <col min="90" max="16384" width="9.140625" style="86"/>
  </cols>
  <sheetData>
    <row r="1" spans="1:89" ht="21">
      <c r="B1" s="125" t="s">
        <v>165</v>
      </c>
      <c r="C1" s="126"/>
      <c r="E1" s="86"/>
    </row>
    <row r="2" spans="1:89" ht="21">
      <c r="C2" s="87"/>
      <c r="D2" s="93"/>
    </row>
    <row r="3" spans="1:89" ht="16.5">
      <c r="B3" s="84" t="s">
        <v>103</v>
      </c>
      <c r="C3" s="127"/>
      <c r="BU3" s="88" t="s">
        <v>206</v>
      </c>
      <c r="BW3" s="94"/>
      <c r="BX3" s="95"/>
      <c r="BY3" s="96"/>
      <c r="BZ3" s="97"/>
      <c r="CA3" s="97"/>
      <c r="CC3" s="90" t="s">
        <v>1778</v>
      </c>
      <c r="CD3" s="90" t="s">
        <v>1779</v>
      </c>
      <c r="CF3" s="90" t="s">
        <v>1780</v>
      </c>
      <c r="CG3" s="90" t="s">
        <v>1781</v>
      </c>
      <c r="CH3" s="90"/>
    </row>
    <row r="4" spans="1:89" ht="16.5">
      <c r="B4" s="84" t="s">
        <v>101</v>
      </c>
      <c r="C4" s="127"/>
      <c r="BU4" s="98" t="s">
        <v>207</v>
      </c>
      <c r="BV4" s="98" t="s">
        <v>208</v>
      </c>
      <c r="BW4" s="99" t="s">
        <v>209</v>
      </c>
      <c r="BX4" s="95"/>
      <c r="BY4" s="89" t="s">
        <v>210</v>
      </c>
      <c r="CA4" s="98"/>
      <c r="CC4" s="90">
        <v>1000</v>
      </c>
      <c r="CD4" s="89" t="s">
        <v>1782</v>
      </c>
      <c r="CF4" s="90">
        <v>1111</v>
      </c>
      <c r="CG4" s="92" t="s">
        <v>1783</v>
      </c>
    </row>
    <row r="5" spans="1:89" ht="16.5">
      <c r="B5" s="84" t="s">
        <v>102</v>
      </c>
      <c r="C5" s="127">
        <v>99999</v>
      </c>
      <c r="D5" s="128" t="str">
        <f>IFERROR(VLOOKUP(C5,CF$3:CG$853,2,FALSE),"99999")</f>
        <v>Desconhecido</v>
      </c>
      <c r="E5" s="179"/>
      <c r="BU5" s="100" t="s">
        <v>212</v>
      </c>
      <c r="BV5" s="100" t="s">
        <v>213</v>
      </c>
      <c r="BW5" s="94" t="s">
        <v>211</v>
      </c>
      <c r="BY5" s="101" t="s">
        <v>205</v>
      </c>
      <c r="BZ5" s="98" t="s">
        <v>209</v>
      </c>
      <c r="CA5" s="98" t="s">
        <v>214</v>
      </c>
      <c r="CC5" s="90">
        <v>1048</v>
      </c>
      <c r="CD5" s="89" t="s">
        <v>1782</v>
      </c>
      <c r="CF5" s="90">
        <v>1112</v>
      </c>
      <c r="CG5" s="92" t="s">
        <v>1784</v>
      </c>
    </row>
    <row r="6" spans="1:89" ht="16.5">
      <c r="B6" s="84" t="s">
        <v>104</v>
      </c>
      <c r="C6" s="127">
        <v>9999</v>
      </c>
      <c r="D6" s="128" t="str">
        <f>IFERROR(VLOOKUP(C6,CC$4:CD$716,2,FALSE),"9999")</f>
        <v>DESCONHECIDO</v>
      </c>
      <c r="E6" s="86"/>
      <c r="AX6" s="88" t="s">
        <v>80</v>
      </c>
      <c r="AZ6" s="90" t="s">
        <v>122</v>
      </c>
      <c r="BA6" s="90" t="s">
        <v>123</v>
      </c>
      <c r="BB6" s="90" t="s">
        <v>70</v>
      </c>
      <c r="BC6" s="90" t="s">
        <v>71</v>
      </c>
      <c r="BD6" s="90" t="s">
        <v>126</v>
      </c>
      <c r="BE6" s="90" t="s">
        <v>72</v>
      </c>
      <c r="BF6" s="90" t="s">
        <v>73</v>
      </c>
      <c r="BG6" s="90" t="s">
        <v>129</v>
      </c>
      <c r="BH6" s="88" t="s">
        <v>159</v>
      </c>
      <c r="BU6" s="100" t="s">
        <v>298</v>
      </c>
      <c r="BV6" s="100" t="s">
        <v>231</v>
      </c>
      <c r="BW6" s="94" t="s">
        <v>297</v>
      </c>
      <c r="BY6" s="102" t="s">
        <v>905</v>
      </c>
      <c r="BZ6" s="103" t="s">
        <v>223</v>
      </c>
      <c r="CA6" s="103">
        <v>668</v>
      </c>
      <c r="CC6" s="90">
        <v>1049</v>
      </c>
      <c r="CD6" s="89" t="s">
        <v>1782</v>
      </c>
      <c r="CF6" s="90">
        <v>1120</v>
      </c>
      <c r="CG6" s="92" t="s">
        <v>1785</v>
      </c>
    </row>
    <row r="7" spans="1:89" ht="16.5">
      <c r="B7" s="84" t="s">
        <v>105</v>
      </c>
      <c r="C7" s="108">
        <f ca="1">NOW()</f>
        <v>41668.393231018519</v>
      </c>
      <c r="E7" s="86"/>
      <c r="AW7" s="104">
        <v>701</v>
      </c>
      <c r="AX7" s="105" t="s">
        <v>58</v>
      </c>
      <c r="AY7" s="104">
        <v>701</v>
      </c>
      <c r="AZ7" s="106">
        <v>6000000</v>
      </c>
      <c r="BA7" s="90" t="s">
        <v>125</v>
      </c>
      <c r="BB7" s="106">
        <v>10000</v>
      </c>
      <c r="BC7" s="106">
        <v>1000</v>
      </c>
      <c r="BD7" s="107">
        <v>0</v>
      </c>
      <c r="BE7" s="90" t="s">
        <v>127</v>
      </c>
      <c r="BF7" s="106">
        <v>10</v>
      </c>
      <c r="BG7" s="106">
        <v>500</v>
      </c>
      <c r="BH7" s="90" t="s">
        <v>158</v>
      </c>
      <c r="BU7" s="100" t="s">
        <v>216</v>
      </c>
      <c r="BV7" s="100" t="s">
        <v>217</v>
      </c>
      <c r="BW7" s="94" t="s">
        <v>215</v>
      </c>
      <c r="BY7" s="102" t="s">
        <v>1444</v>
      </c>
      <c r="BZ7" s="103" t="s">
        <v>639</v>
      </c>
      <c r="CA7" s="103">
        <v>2648</v>
      </c>
      <c r="CC7" s="90">
        <v>1050</v>
      </c>
      <c r="CD7" s="89" t="s">
        <v>1782</v>
      </c>
      <c r="CF7" s="90">
        <v>1130</v>
      </c>
      <c r="CG7" s="92" t="s">
        <v>1786</v>
      </c>
    </row>
    <row r="8" spans="1:89" ht="18">
      <c r="B8" s="84" t="s">
        <v>121</v>
      </c>
      <c r="C8" s="129"/>
      <c r="D8" s="130"/>
      <c r="E8" s="84" t="s">
        <v>3065</v>
      </c>
      <c r="F8" s="132"/>
      <c r="G8" s="132"/>
      <c r="H8" s="132"/>
      <c r="I8" s="132"/>
      <c r="J8" s="132"/>
      <c r="AW8" s="109">
        <v>702</v>
      </c>
      <c r="AX8" s="110" t="s">
        <v>59</v>
      </c>
      <c r="AY8" s="109">
        <v>702</v>
      </c>
      <c r="AZ8" s="106">
        <v>50000000</v>
      </c>
      <c r="BA8" s="90" t="s">
        <v>124</v>
      </c>
      <c r="BB8" s="106">
        <v>15000</v>
      </c>
      <c r="BC8" s="106">
        <v>1250</v>
      </c>
      <c r="BD8" s="107">
        <v>0.02</v>
      </c>
      <c r="BE8" s="90" t="s">
        <v>128</v>
      </c>
      <c r="BF8" s="106">
        <v>20</v>
      </c>
      <c r="BG8" s="106">
        <v>1000</v>
      </c>
      <c r="BH8" s="90" t="s">
        <v>130</v>
      </c>
      <c r="BU8" s="100" t="s">
        <v>221</v>
      </c>
      <c r="BV8" s="100" t="s">
        <v>217</v>
      </c>
      <c r="BW8" s="94" t="s">
        <v>220</v>
      </c>
      <c r="BY8" s="102" t="s">
        <v>940</v>
      </c>
      <c r="BZ8" s="103" t="s">
        <v>639</v>
      </c>
      <c r="CA8" s="103">
        <v>691</v>
      </c>
      <c r="CC8" s="90">
        <v>1066</v>
      </c>
      <c r="CD8" s="89" t="s">
        <v>1782</v>
      </c>
      <c r="CF8" s="90">
        <v>1140</v>
      </c>
      <c r="CG8" s="92" t="s">
        <v>1787</v>
      </c>
    </row>
    <row r="9" spans="1:89" ht="19.5">
      <c r="B9" s="84" t="s">
        <v>3069</v>
      </c>
      <c r="C9" s="131"/>
      <c r="E9" s="84" t="s">
        <v>3072</v>
      </c>
      <c r="F9" s="132"/>
      <c r="G9" s="132"/>
      <c r="H9" s="132"/>
      <c r="I9" s="132"/>
      <c r="J9" s="132"/>
      <c r="L9" s="111"/>
      <c r="AW9" s="109">
        <v>704</v>
      </c>
      <c r="AX9" s="110" t="s">
        <v>60</v>
      </c>
      <c r="AY9" s="109">
        <v>704</v>
      </c>
      <c r="AZ9" s="106">
        <v>12000000</v>
      </c>
      <c r="BA9" s="90"/>
      <c r="BB9" s="106">
        <v>25000</v>
      </c>
      <c r="BC9" s="106">
        <v>1500</v>
      </c>
      <c r="BD9" s="107">
        <v>0.04</v>
      </c>
      <c r="BE9" s="90"/>
      <c r="BF9" s="106">
        <v>30</v>
      </c>
      <c r="BG9" s="106"/>
      <c r="BH9" s="90" t="s">
        <v>160</v>
      </c>
      <c r="BU9" s="100" t="s">
        <v>225</v>
      </c>
      <c r="BV9" s="100" t="s">
        <v>226</v>
      </c>
      <c r="BW9" s="112" t="s">
        <v>224</v>
      </c>
      <c r="BY9" s="102" t="s">
        <v>1249</v>
      </c>
      <c r="BZ9" s="103" t="s">
        <v>308</v>
      </c>
      <c r="CA9" s="103">
        <v>1410</v>
      </c>
      <c r="CC9" s="90">
        <v>1067</v>
      </c>
      <c r="CD9" s="89" t="s">
        <v>1782</v>
      </c>
      <c r="CF9" s="90">
        <v>1150</v>
      </c>
      <c r="CG9" s="92" t="s">
        <v>1788</v>
      </c>
    </row>
    <row r="10" spans="1:89" ht="19.5">
      <c r="B10" s="84" t="s">
        <v>3070</v>
      </c>
      <c r="C10" s="131"/>
      <c r="E10" s="84" t="s">
        <v>3068</v>
      </c>
      <c r="F10" s="132"/>
      <c r="G10" s="132"/>
      <c r="H10" s="132"/>
      <c r="I10" s="132"/>
      <c r="J10" s="132"/>
      <c r="AW10" s="109">
        <v>707</v>
      </c>
      <c r="AX10" s="110" t="s">
        <v>76</v>
      </c>
      <c r="AY10" s="109">
        <v>707</v>
      </c>
      <c r="BA10" s="90"/>
      <c r="BB10" s="106">
        <v>37500</v>
      </c>
      <c r="BC10" s="106">
        <v>2500</v>
      </c>
      <c r="BD10" s="107">
        <v>0.08</v>
      </c>
      <c r="BE10" s="90"/>
      <c r="BF10" s="90"/>
      <c r="BG10" s="90"/>
      <c r="BH10" s="90" t="s">
        <v>161</v>
      </c>
      <c r="BU10" s="100" t="s">
        <v>230</v>
      </c>
      <c r="BV10" s="100" t="s">
        <v>231</v>
      </c>
      <c r="BW10" s="94" t="s">
        <v>229</v>
      </c>
      <c r="BY10" s="102" t="s">
        <v>1249</v>
      </c>
      <c r="BZ10" s="103" t="s">
        <v>311</v>
      </c>
      <c r="CA10" s="103">
        <v>1410</v>
      </c>
      <c r="CC10" s="90">
        <v>1068</v>
      </c>
      <c r="CD10" s="89" t="s">
        <v>1782</v>
      </c>
      <c r="CF10" s="90">
        <v>1160</v>
      </c>
      <c r="CG10" s="92" t="s">
        <v>1789</v>
      </c>
    </row>
    <row r="11" spans="1:89" ht="15.75">
      <c r="B11" s="178" t="s">
        <v>3071</v>
      </c>
      <c r="C11" s="180"/>
      <c r="AW11" s="109">
        <v>710</v>
      </c>
      <c r="AX11" s="110" t="s">
        <v>25</v>
      </c>
      <c r="AY11" s="109">
        <v>710</v>
      </c>
      <c r="AZ11" s="90"/>
      <c r="BA11" s="90"/>
      <c r="BB11" s="90"/>
      <c r="BC11" s="90"/>
      <c r="BD11" s="107">
        <v>0.2</v>
      </c>
      <c r="BE11" s="90"/>
      <c r="BF11" s="90"/>
      <c r="BG11" s="90"/>
      <c r="BH11" s="90" t="s">
        <v>162</v>
      </c>
      <c r="BU11" s="100" t="s">
        <v>235</v>
      </c>
      <c r="BV11" s="100" t="s">
        <v>217</v>
      </c>
      <c r="BW11" s="94" t="s">
        <v>234</v>
      </c>
      <c r="BY11" s="102" t="s">
        <v>1547</v>
      </c>
      <c r="BZ11" s="103" t="s">
        <v>392</v>
      </c>
      <c r="CA11" s="103">
        <v>4404</v>
      </c>
      <c r="CC11" s="90">
        <v>1069</v>
      </c>
      <c r="CD11" s="89" t="s">
        <v>1782</v>
      </c>
      <c r="CF11" s="90">
        <v>1191</v>
      </c>
      <c r="CG11" s="92" t="s">
        <v>1790</v>
      </c>
    </row>
    <row r="12" spans="1:89" s="113" customFormat="1" ht="17.25">
      <c r="A12" s="136" t="s">
        <v>77</v>
      </c>
      <c r="B12" s="136" t="s">
        <v>131</v>
      </c>
      <c r="C12" s="136" t="s">
        <v>132</v>
      </c>
      <c r="D12" s="136" t="s">
        <v>133</v>
      </c>
      <c r="E12" s="136" t="s">
        <v>134</v>
      </c>
      <c r="F12" s="136" t="s">
        <v>135</v>
      </c>
      <c r="G12" s="136" t="s">
        <v>83</v>
      </c>
      <c r="H12" s="136" t="s">
        <v>136</v>
      </c>
      <c r="I12" s="136" t="s">
        <v>3066</v>
      </c>
      <c r="J12" s="136" t="s">
        <v>3067</v>
      </c>
      <c r="K12" s="136" t="s">
        <v>137</v>
      </c>
      <c r="L12" s="137" t="s">
        <v>64</v>
      </c>
      <c r="M12" s="137" t="s">
        <v>4</v>
      </c>
      <c r="N12" s="137" t="s">
        <v>70</v>
      </c>
      <c r="O12" s="137" t="s">
        <v>8</v>
      </c>
      <c r="P12" s="137" t="s">
        <v>11</v>
      </c>
      <c r="Q12" s="137" t="s">
        <v>1</v>
      </c>
      <c r="R12" s="137" t="s">
        <v>71</v>
      </c>
      <c r="S12" s="137" t="s">
        <v>3</v>
      </c>
      <c r="T12" s="137" t="s">
        <v>66</v>
      </c>
      <c r="U12" s="138" t="s">
        <v>0</v>
      </c>
      <c r="V12" s="138" t="s">
        <v>65</v>
      </c>
      <c r="W12" s="137" t="s">
        <v>5</v>
      </c>
      <c r="X12" s="137" t="s">
        <v>67</v>
      </c>
      <c r="Y12" s="137" t="s">
        <v>6</v>
      </c>
      <c r="Z12" s="137" t="s">
        <v>68</v>
      </c>
      <c r="AA12" s="137" t="s">
        <v>2</v>
      </c>
      <c r="AB12" s="137" t="s">
        <v>69</v>
      </c>
      <c r="AC12" s="137" t="s">
        <v>9</v>
      </c>
      <c r="AD12" s="137" t="s">
        <v>72</v>
      </c>
      <c r="AE12" s="137" t="s">
        <v>10</v>
      </c>
      <c r="AF12" s="137" t="s">
        <v>73</v>
      </c>
      <c r="AG12" s="137" t="s">
        <v>7</v>
      </c>
      <c r="AH12" s="137" t="s">
        <v>74</v>
      </c>
      <c r="AI12" s="137" t="s">
        <v>75</v>
      </c>
      <c r="AW12" s="109">
        <v>712</v>
      </c>
      <c r="AX12" s="110" t="s">
        <v>27</v>
      </c>
      <c r="AY12" s="109">
        <v>712</v>
      </c>
      <c r="AZ12" s="90"/>
      <c r="BA12" s="90"/>
      <c r="BB12" s="90"/>
      <c r="BC12" s="90"/>
      <c r="BD12" s="90"/>
      <c r="BE12" s="90"/>
      <c r="BF12" s="90"/>
      <c r="BG12" s="90"/>
      <c r="BH12" s="90" t="s">
        <v>163</v>
      </c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100" t="s">
        <v>235</v>
      </c>
      <c r="BV12" s="100" t="s">
        <v>217</v>
      </c>
      <c r="BW12" s="94" t="s">
        <v>238</v>
      </c>
      <c r="BY12" s="102" t="s">
        <v>1558</v>
      </c>
      <c r="BZ12" s="103" t="s">
        <v>875</v>
      </c>
      <c r="CA12" s="103">
        <v>4416</v>
      </c>
      <c r="CC12" s="90">
        <v>1070</v>
      </c>
      <c r="CD12" s="89" t="s">
        <v>1782</v>
      </c>
      <c r="CE12" s="90"/>
      <c r="CF12" s="90">
        <v>1192</v>
      </c>
      <c r="CG12" s="89" t="s">
        <v>1791</v>
      </c>
      <c r="CH12" s="90"/>
      <c r="CI12" s="90"/>
      <c r="CJ12" s="90"/>
      <c r="CK12" s="90"/>
    </row>
    <row r="13" spans="1:89">
      <c r="A13" s="139">
        <v>1</v>
      </c>
      <c r="B13" s="133"/>
      <c r="C13" s="134"/>
      <c r="D13" s="134"/>
      <c r="E13" s="134"/>
      <c r="F13" s="133"/>
      <c r="G13" s="133"/>
      <c r="H13" s="133"/>
      <c r="I13" s="133"/>
      <c r="J13" s="135"/>
      <c r="K13" s="135"/>
      <c r="L13" s="117" t="b">
        <f>IFERROR(IF(AND(K13="A"),VLOOKUP($L$12,'Sel Coberturas,Capitais,Frquias'!$B$11:$E$17,3,FALSE),IF(AND(K13="B"),VLOOKUP($L$12,'Sel Coberturas,Capitais,Frquias'!$B$22:$E$30,3,FALSE),IF(AND(K13="C"),VLOOKUP($L$12,'Sel Coberturas,Capitais,Frquias'!$B$35:$E$48,3,FALSE),IF(AND(K13="D"),VLOOKUP($L$12,'Sel Coberturas,Capitais,Frquias'!$G$11:$J$15,3,FALSE),IF(AND(K13="E"),VLOOKUP($L$12,'Sel Coberturas,Capitais,Frquias'!$G$22:$J$32,3,FALSE),IF(AND(K13="F"),VLOOKUP($L$12,'Sel Coberturas,Capitais,Frquias'!$L$11:$O$17,3,FALSE),IF(AND(K13="G"),VLOOKUP($L$12,'Sel Coberturas,Capitais,Frquias'!$Q$11:$T$11,3,FALSE)))))))),"")</f>
        <v>0</v>
      </c>
      <c r="M13" s="118" t="b">
        <f>IFERROR(IF(AND(K13="A"),VLOOKUP($M$12,'Sel Coberturas,Capitais,Frquias'!$B$11:$E$17,2,FALSE),IF(AND(K13="B"),VLOOKUP($M$12,'Sel Coberturas,Capitais,Frquias'!$B$22:$E$30,2,FALSE),IF(AND(K13="C"),VLOOKUP($M$12,'Sel Coberturas,Capitais,Frquias'!$B$35:$E$48,2,FALSE),IF(AND(K13="D"),VLOOKUP($M$12,'Sel Coberturas,Capitais,Frquias'!$G$11:$J$15,2,FALSE),IF(AND(K13="E"),VLOOKUP($M$12,'Sel Coberturas,Capitais,Frquias'!$G$22:$J$32,2,FALSE),IF(AND(K13="F"),VLOOKUP($M$12,'Sel Coberturas,Capitais,Frquias'!$L$11:$O$17,2,FALSE),IF(AND(K13="G"),VLOOKUP($M$12,'Sel Coberturas,Capitais,Frquias'!$Q$11:$T$11,2,FALSE)))))))),"N")</f>
        <v>0</v>
      </c>
      <c r="N13" s="118" t="b">
        <f>IF(AND(M13="N"),"N",(IF(AND(K13="A"),VLOOKUP($M$12,'Sel Coberturas,Capitais,Frquias'!$B$11:$E$17,3,FALSE),IF(AND(K13="B"),VLOOKUP($M$12,'Sel Coberturas,Capitais,Frquias'!$B$22:$E$30,3,FALSE),IF(AND(K13="C"),VLOOKUP($M$12,'Sel Coberturas,Capitais,Frquias'!$B$35:$E$48,3,FALSE),IF(AND(K13="D"),VLOOKUP($M$12,'Sel Coberturas,Capitais,Frquias'!$G$11:$J$15,3,FALSE),IF(AND(K13="E"),VLOOKUP($M$12,'Sel Coberturas,Capitais,Frquias'!$G$22:$J$32,3,FALSE),IF(AND(K13="F"),VLOOKUP($M$12,'Sel Coberturas,Capitais,Frquias'!$L$11:$O$17,3,FALSE),IF(AND(K13="G"),VLOOKUP($M$12,'Sel Coberturas,Capitais,Frquias'!$Q$11:$T$11,3,FALSE))))))))))</f>
        <v>0</v>
      </c>
      <c r="O13" s="118" t="b">
        <f>IFERROR(IF(AND(K13="A"),VLOOKUP($O$12,'Sel Coberturas,Capitais,Frquias'!$B$11:$E$17,2,FALSE),IF(AND(K13="B"),VLOOKUP($O$12,'Sel Coberturas,Capitais,Frquias'!$B$22:$E$30,2,FALSE),IF(AND(K13="C"),VLOOKUP($O$12,'Sel Coberturas,Capitais,Frquias'!$B$35:$E$48,2,FALSE),IF(AND(K13="D"),VLOOKUP($O$12,'Sel Coberturas,Capitais,Frquias'!$G$11:$J$15,2,FALSE),IF(AND(K13="E"),VLOOKUP($O$12,'Sel Coberturas,Capitais,Frquias'!$G$22:$J$32,2,FALSE),IF(AND(K13="F"),VLOOKUP($O$12,'Sel Coberturas,Capitais,Frquias'!$L$11:$O$17,2,FALSE),IF(AND(K13="G"),VLOOKUP($O$12,'Sel Coberturas,Capitais,Frquias'!$Q$11:$T$11,2,FALSE)))))))),"N")</f>
        <v>0</v>
      </c>
      <c r="P13" s="118" t="b">
        <f>IFERROR(IF(AND(K13="A"),VLOOKUP($P$12,'Sel Coberturas,Capitais,Frquias'!$B$11:$E$17,2,FALSE),IF(AND(K13="B"),VLOOKUP($P$12,'Sel Coberturas,Capitais,Frquias'!$B$22:$E$30,2,FALSE),IF(AND(K13="C"),VLOOKUP($P$12,'Sel Coberturas,Capitais,Frquias'!$B$35:$E$48,2,FALSE),IF(AND(K13="D"),VLOOKUP($P$12,'Sel Coberturas,Capitais,Frquias'!$G$11:$J$15,2,FALSE),IF(AND(K13="E"),VLOOKUP($P$12,'Sel Coberturas,Capitais,Frquias'!$G$22:$J$32,2,FALSE),IF(AND(K13="F"),VLOOKUP($P$12,'Sel Coberturas,Capitais,Frquias'!$L$11:$O$17,2,FALSE),IF(AND(K13="G"),VLOOKUP($P$12,'Sel Coberturas,Capitais,Frquias'!$Q$11:$T$11,2,FALSE)))))))),"N")</f>
        <v>0</v>
      </c>
      <c r="Q13" s="118" t="b">
        <f>IFERROR(IF(AND(K13="A"),VLOOKUP($Q$12,'Sel Coberturas,Capitais,Frquias'!$B$11:$E$17,2,FALSE),IF(AND(K13="B"),VLOOKUP($Q$12,'Sel Coberturas,Capitais,Frquias'!$B$22:$E$30,2,FALSE),IF(AND(K13="C"),VLOOKUP($Q$12,'Sel Coberturas,Capitais,Frquias'!$B$35:$E$48,2,FALSE),IF(AND(K13="D"),VLOOKUP($Q$12,'Sel Coberturas,Capitais,Frquias'!$G$11:$J$15,2,FALSE),IF(AND(K13="E"),VLOOKUP($Q$12,'Sel Coberturas,Capitais,Frquias'!$G$22:$J$32,2,FALSE),IF(AND(K13="F"),VLOOKUP($Q$12,'Sel Coberturas,Capitais,Frquias'!$L$11:$O$17,2,FALSE),IF(AND(K13="G"),VLOOKUP($Q$12,'Sel Coberturas,Capitais,Frquias'!$Q$11:$T$11,2,FALSE)))))))),"N")</f>
        <v>0</v>
      </c>
      <c r="R13" s="118" t="b">
        <f>IF(AND(Q13="N"),"N",(IF(AND(K13="A"),VLOOKUP($Q$12,'Sel Coberturas,Capitais,Frquias'!$B$11:$E$17,3,FALSE),IF(AND(K13="B"),VLOOKUP($Q$12,'Sel Coberturas,Capitais,Frquias'!$B$22:$E$30,3,FALSE),IF(AND(K13="C"),VLOOKUP($Q$12,'Sel Coberturas,Capitais,Frquias'!$B$35:$E$48,3,FALSE),IF(AND(K13="D"),VLOOKUP($Q$12,'Sel Coberturas,Capitais,Frquias'!$G$11:$J$15,3,FALSE),IF(AND(K13="E"),VLOOKUP($Q$12,'Sel Coberturas,Capitais,Frquias'!$G$22:$J$32,3,FALSE),IF(AND(K13="F"),VLOOKUP($Q$12,'Sel Coberturas,Capitais,Frquias'!$L$11:$O$17,3,FALSE),IF(AND(K13="G"),VLOOKUP($Q$12,'Sel Coberturas,Capitais,Frquias'!$Q$11:$T$11,3,FALSE))))))))))</f>
        <v>0</v>
      </c>
      <c r="S13" s="118" t="b">
        <f>IFERROR(IF(AND(K13="A"),VLOOKUP($S$12,'Sel Coberturas,Capitais,Frquias'!$B$11:$E$17,2,FALSE),IF(AND(K13="B"),VLOOKUP($S$12,'Sel Coberturas,Capitais,Frquias'!$B$22:$E$30,2,FALSE),IF(AND(K13="C"),VLOOKUP($S$12,'Sel Coberturas,Capitais,Frquias'!$B$35:$E$48,2,FALSE),IF(AND(K13="D"),VLOOKUP($S$12,'Sel Coberturas,Capitais,Frquias'!$G$11:$J$15,2,FALSE),IF(AND(K13="E"),VLOOKUP($S$12,'Sel Coberturas,Capitais,Frquias'!$G$22:$J$32,2,FALSE),IF(AND(K13="F"),VLOOKUP($S$12,'Sel Coberturas,Capitais,Frquias'!$L$11:$O$17,2,FALSE),IF(AND(K13="G"),VLOOKUP($S$12,'Sel Coberturas,Capitais,Frquias'!$Q$11:$T$11,2,FALSE)))))))),"N")</f>
        <v>0</v>
      </c>
      <c r="T13" s="119" t="b">
        <f>IFERROR(IF(AND(S13="N"),"",(IF(AND(K13="A"),VLOOKUP($S$12,'Sel Coberturas,Capitais,Frquias'!$B$11:$E$17,4,FALSE),IF(AND(K13="B"),VLOOKUP($S$12,'Sel Coberturas,Capitais,Frquias'!$B$22:$E$30,4,FALSE),IF(AND(K13="C"),VLOOKUP($S$12,'Sel Coberturas,Capitais,Frquias'!$B$35:$E$48,4,FALSE),IF(AND(K13="D"),VLOOKUP($S$12,'Sel Coberturas,Capitais,Frquias'!$G$11:$J$15,4,FALSE),IF(AND(K13="E"),VLOOKUP($S$12,'Sel Coberturas,Capitais,Frquias'!$G$22:$J$32,4,FALSE),IF(AND(K13="F"),VLOOKUP($S$12,'Sel Coberturas,Capitais,Frquias'!$L$11:$O$17,4,FALSE),IF(AND(K13="G"),VLOOKUP($S$12,'Sel Coberturas,Capitais,Frquias'!$Q$11:$T$11,4,FALSE)))))))))),"")</f>
        <v>0</v>
      </c>
      <c r="U13" s="118" t="b">
        <f>IFERROR(IF(AND(K13="A"),VLOOKUP($U$12,'Sel Coberturas,Capitais,Frquias'!$B$11:$E$17,2,FALSE),IF(AND(K13="B"),VLOOKUP($U$12,'Sel Coberturas,Capitais,Frquias'!$B$22:$E$30,2,FALSE),IF(AND(K13="C"),VLOOKUP($U$12,'Sel Coberturas,Capitais,Frquias'!$B$35:$E$48,2,FALSE),IF(AND(K13="D"),VLOOKUP($U$12,'Sel Coberturas,Capitais,Frquias'!$G$11:$J$15,2,FALSE),IF(AND(K13="E"),VLOOKUP($U$12,'Sel Coberturas,Capitais,Frquias'!$G$22:$J$32,2,FALSE),IF(AND(K13="F"),VLOOKUP($U$12,'Sel Coberturas,Capitais,Frquias'!$L$11:$O$17,2,FALSE),IF(AND(K13="G"),VLOOKUP($U$12,'Sel Coberturas,Capitais,Frquias'!$Q$11:$T$11,2,FALSE)))))))),"N")</f>
        <v>0</v>
      </c>
      <c r="V13" s="119" t="b">
        <f>IFERROR(IF(AND(U13="N"),"",(IF(AND(K13="A"),VLOOKUP($U$12,'Sel Coberturas,Capitais,Frquias'!$B$11:$E$17,4,FALSE),IF(AND(K13="B"),VLOOKUP($U$12,'Sel Coberturas,Capitais,Frquias'!$B$22:$E$30,4,FALSE),IF(AND(K13="C"),VLOOKUP($U$12,'Sel Coberturas,Capitais,Frquias'!$B$35:$E$48,4,FALSE),IF(AND(K13="D"),VLOOKUP($U$12,'Sel Coberturas,Capitais,Frquias'!$G$11:$J$15,4,FALSE),IF(AND(K13="E"),VLOOKUP($U$12,'Sel Coberturas,Capitais,Frquias'!$G$22:$J$32,4,FALSE),IF(AND(K13="F"),VLOOKUP($U$12,'Sel Coberturas,Capitais,Frquias'!$L$11:$O$17,4,FALSE),IF(AND(K13="G"),VLOOKUP($U$12,'Sel Coberturas,Capitais,Frquias'!$Q$11:$T$11,4,FALSE)))))))))),"")</f>
        <v>0</v>
      </c>
      <c r="W13" s="118" t="b">
        <f>IFERROR(IF(AND(K13="A"),VLOOKUP($W$12,'Sel Coberturas,Capitais,Frquias'!$B$11:$E$17,2,FALSE),IF(AND(K13="B"),VLOOKUP($W$12,'Sel Coberturas,Capitais,Frquias'!$B$22:$E$30,2,FALSE),IF(AND(K13="C"),VLOOKUP($W$12,'Sel Coberturas,Capitais,Frquias'!$B$35:$E$48,2,FALSE),IF(AND(K13="D"),VLOOKUP($W$12,'Sel Coberturas,Capitais,Frquias'!$G$11:$J$15,2,FALSE),IF(AND(K13="E"),VLOOKUP($W$12,'Sel Coberturas,Capitais,Frquias'!$G$22:$J$32,2,FALSE),IF(AND(K13="F"),VLOOKUP($W$12,'Sel Coberturas,Capitais,Frquias'!$L$11:$O$17,2,FALSE),IF(AND(K13="G"),VLOOKUP($W$12,'Sel Coberturas,Capitais,Frquias'!$Q$11:$T$11,2,FALSE)))))))),"N")</f>
        <v>0</v>
      </c>
      <c r="X13" s="119" t="b">
        <f>IFERROR(IF(AND(W13="N"),"",(IF(AND(K13="A"),VLOOKUP($W$12,'Sel Coberturas,Capitais,Frquias'!$B$11:$E$17,4,FALSE),IF(AND(K13="B"),VLOOKUP($W$12,'Sel Coberturas,Capitais,Frquias'!$B$22:$E$30,4,FALSE),IF(AND(K13="C"),VLOOKUP($W$12,'Sel Coberturas,Capitais,Frquias'!$B$35:$E$48,4,FALSE),IF(AND(K13="D"),VLOOKUP($W$12,'Sel Coberturas,Capitais,Frquias'!$G$11:$J$15,4,FALSE),IF(AND(K13="E"),VLOOKUP($W$12,'Sel Coberturas,Capitais,Frquias'!$G$22:$J$32,4,FALSE),IF(AND(K13="F"),VLOOKUP($W$12,'Sel Coberturas,Capitais,Frquias'!$L$11:$O$17,4,FALSE),IF(AND(K13="G"),VLOOKUP($W$12,'Sel Coberturas,Capitais,Frquias'!$Q$11:$T$11,4,FALSE)))))))))),"")</f>
        <v>0</v>
      </c>
      <c r="Y13" s="118" t="b">
        <f>IFERROR(IF(AND(K13="A"),VLOOKUP($Y$12,'Sel Coberturas,Capitais,Frquias'!$B$11:$E$17,2,FALSE),IF(AND(K13="B"),VLOOKUP($Y$12,'Sel Coberturas,Capitais,Frquias'!$B$22:$E$30,2,FALSE),IF(AND(K13="C"),VLOOKUP($Y$12,'Sel Coberturas,Capitais,Frquias'!$B$35:$E$48,2,FALSE),IF(AND(K13="D"),VLOOKUP($Y$12,'Sel Coberturas,Capitais,Frquias'!$G$11:$J$15,2,FALSE),IF(AND(K13="E"),VLOOKUP($Y$12,'Sel Coberturas,Capitais,Frquias'!$G$22:$J$32,2,FALSE),IF(AND(K13="F"),VLOOKUP($Y$12,'Sel Coberturas,Capitais,Frquias'!$L$11:$O$17,2,FALSE),IF(AND(K13="G"),VLOOKUP($Y$12,'Sel Coberturas,Capitais,Frquias'!$Q$11:$T$11,2,FALSE)))))))),"N")</f>
        <v>0</v>
      </c>
      <c r="Z13" s="119" t="b">
        <f>IFERROR(IF(AND(Y13="N"),"",(IF(AND(K13="A"),VLOOKUP($Y$12,'Sel Coberturas,Capitais,Frquias'!$B$11:$E$17,4,FALSE),IF(AND(K13="B"),VLOOKUP($Y$12,'Sel Coberturas,Capitais,Frquias'!$B$22:$E$30,4,FALSE),IF(AND(K13="C"),VLOOKUP($Y$12,'Sel Coberturas,Capitais,Frquias'!$B$35:$E$48,4,FALSE),IF(AND(K13="D"),VLOOKUP($Y$12,'Sel Coberturas,Capitais,Frquias'!$G$11:$J$15,4,FALSE),IF(AND(K13="E"),VLOOKUP($Y$12,'Sel Coberturas,Capitais,Frquias'!$G$22:$J$32,4,FALSE),IF(AND(K13="F"),VLOOKUP($Y$12,'Sel Coberturas,Capitais,Frquias'!$L$11:$O$17,4,FALSE),IF(AND(K13="G"),VLOOKUP($Y$12,'Sel Coberturas,Capitais,Frquias'!$Q$11:$T$11,4,FALSE)))))))))),"")</f>
        <v>0</v>
      </c>
      <c r="AA13" s="118" t="b">
        <f>IFERROR(IF(AND(K13="A"),VLOOKUP($AA$12,'Sel Coberturas,Capitais,Frquias'!$B$11:$E$17,2,FALSE),IF(AND(K13="B"),VLOOKUP($AA$12,'Sel Coberturas,Capitais,Frquias'!$B$22:$E$30,2,FALSE),IF(AND(K13="C"),VLOOKUP($AA$12,'Sel Coberturas,Capitais,Frquias'!$B$35:$E$48,2,FALSE),IF(AND(K13="D"),VLOOKUP($AA$12,'Sel Coberturas,Capitais,Frquias'!$G$11:$J$15,2,FALSE),IF(AND(K13="E"),VLOOKUP($AA$12,'Sel Coberturas,Capitais,Frquias'!$G$22:$J$32,2,FALSE),IF(AND(K13="F"),VLOOKUP($AA$12,'Sel Coberturas,Capitais,Frquias'!$L$11:$O$17,2,FALSE),IF(AND(K13="G"),VLOOKUP($AA$12,'Sel Coberturas,Capitais,Frquias'!$Q$11:$T$11,2,FALSE)))))))),"N")</f>
        <v>0</v>
      </c>
      <c r="AB13" s="119" t="b">
        <f>IFERROR(IF(AND(AA13="N"),"",(IF(AND(K13="A"),VLOOKUP($AA$12,'Sel Coberturas,Capitais,Frquias'!$B$11:$E$17,4,FALSE),IF(AND(K13="B"),VLOOKUP($AA$12,'Sel Coberturas,Capitais,Frquias'!$B$22:$E$30,4,FALSE),IF(AND(K13="C"),VLOOKUP($AA$12,'Sel Coberturas,Capitais,Frquias'!$B$35:$E$48,4,FALSE),IF(AND(K13="D"),VLOOKUP($AA$12,'Sel Coberturas,Capitais,Frquias'!$G$11:$J$15,4,FALSE),IF(AND(K13="E"),VLOOKUP($AA$12,'Sel Coberturas,Capitais,Frquias'!$G$22:$J$32,4,FALSE),IF(AND(K13="F"),VLOOKUP($AA$12,'Sel Coberturas,Capitais,Frquias'!$L$11:$O$17,4,FALSE),IF(AND(K13="G"),VLOOKUP($AA$12,'Sel Coberturas,Capitais,Frquias'!$Q$11:$T$11,4,FALSE)))))))))),"")</f>
        <v>0</v>
      </c>
      <c r="AC13" s="118" t="b">
        <f>IFERROR(IF(AND(K13="A"),VLOOKUP($AC$12,'Sel Coberturas,Capitais,Frquias'!$B$11:$E$17,2,FALSE),IF(AND(K13="B"),VLOOKUP($AC$12,'Sel Coberturas,Capitais,Frquias'!$B$22:$E$30,2,FALSE),IF(AND(K13="C"),VLOOKUP($AC$12,'Sel Coberturas,Capitais,Frquias'!$B$35:$E$48,2,FALSE),IF(AND(K13="D"),VLOOKUP($AC$12,'Sel Coberturas,Capitais,Frquias'!$G$11:$J$15,2,FALSE),IF(AND(K13="E"),VLOOKUP($AC$12,'Sel Coberturas,Capitais,Frquias'!$G$22:$J$32,2,FALSE),IF(AND(K13="F"),VLOOKUP($AC$12,'Sel Coberturas,Capitais,Frquias'!$L$11:$O$17,2,FALSE),IF(AND(K13="G"),VLOOKUP($AC$12,'Sel Coberturas,Capitais,Frquias'!$Q$11:$T$11,2,FALSE)))))))),"N")</f>
        <v>0</v>
      </c>
      <c r="AD13" s="118" t="b">
        <f>IF(AND(AC13="N"),"N",(IF(AND(K13="A"),VLOOKUP($AC$12,'Sel Coberturas,Capitais,Frquias'!$B$11:$E$17,3,FALSE),IF(AND(K13="B"),VLOOKUP($AC$12,'Sel Coberturas,Capitais,Frquias'!$B$22:$E$30,3,FALSE),IF(AND(K13="C"),VLOOKUP($AC$12,'Sel Coberturas,Capitais,Frquias'!$B$35:$E$48,3,FALSE),IF(AND(K13="D"),VLOOKUP($AC$12,'Sel Coberturas,Capitais,Frquias'!$G$11:$J$15,3,FALSE),IF(AND(K13="E"),VLOOKUP($AC$12,'Sel Coberturas,Capitais,Frquias'!$G$22:$J$32,3,FALSE),IF(AND(K13="F"),VLOOKUP($AC$12,'Sel Coberturas,Capitais,Frquias'!$L$11:$O$17,3,FALSE),IF(AND(K13="G"),VLOOKUP($AC$12,'Sel Coberturas,Capitais,Frquias'!$Q$11:$T$11,3,FALSE))))))))))</f>
        <v>0</v>
      </c>
      <c r="AE13" s="118" t="b">
        <f>IFERROR(IF(AND(K13="A"),VLOOKUP($AE$12,'Sel Coberturas,Capitais,Frquias'!$B$11:$E$17,2,FALSE),IF(AND(K13="B"),VLOOKUP($AE$12,'Sel Coberturas,Capitais,Frquias'!$B$22:$E$30,2,FALSE),IF(AND(K13="C"),VLOOKUP($AE$12,'Sel Coberturas,Capitais,Frquias'!$B$35:$E$48,2,FALSE),IF(AND(K13="D"),VLOOKUP($AE$12,'Sel Coberturas,Capitais,Frquias'!$G$11:$J$15,2,FALSE),IF(AND(K13="E"),VLOOKUP($AE$12,'Sel Coberturas,Capitais,Frquias'!$G$22:$J$32,2,FALSE),IF(AND(K13="F"),VLOOKUP($AE$12,'Sel Coberturas,Capitais,Frquias'!$L$11:$O$17,2,FALSE),IF(AND(K13="G"),VLOOKUP($AE$12,'Sel Coberturas,Capitais,Frquias'!$Q$11:$T$11,2,FALSE)))))))),"N")</f>
        <v>0</v>
      </c>
      <c r="AF13" s="118" t="b">
        <f>IF(AND(AE13="N"),"N",(IF(AND(K13="A"),VLOOKUP($AE$12,'Sel Coberturas,Capitais,Frquias'!$B$11:$E$17,3,FALSE),IF(AND(K13="B"),VLOOKUP($AE$12,'Sel Coberturas,Capitais,Frquias'!$B$22:$E$30,3,FALSE),IF(AND(K13="C"),VLOOKUP($AE$12,'Sel Coberturas,Capitais,Frquias'!$B$35:$E$48,3,FALSE),IF(AND(K13="D"),VLOOKUP($AE$12,'Sel Coberturas,Capitais,Frquias'!$G$11:$J$15,3,FALSE),IF(AND(K13="E"),VLOOKUP($AE$12,'Sel Coberturas,Capitais,Frquias'!$G$22:$J$32,3,FALSE),IF(AND(K13="F"),VLOOKUP($AE$12,'Sel Coberturas,Capitais,Frquias'!$L$11:$O$17,3,FALSE),IF(AND(K13="G"),VLOOKUP($AE$12,'Sel Coberturas,Capitais,Frquias'!$Q$11:$T$11,3,FALSE))))))))))</f>
        <v>0</v>
      </c>
      <c r="AG13" s="118" t="b">
        <f>IFERROR(IF(AND(K13="A"),VLOOKUP($AG$12,'Sel Coberturas,Capitais,Frquias'!$B$11:$E$17,2,FALSE),IF(AND(K13="B"),VLOOKUP($AG$12,'Sel Coberturas,Capitais,Frquias'!$B$22:$E$30,2,FALSE),IF(AND(K13="C"),VLOOKUP($AG$12,'Sel Coberturas,Capitais,Frquias'!$B$35:$E$48,2,FALSE),IF(AND(K13="D"),VLOOKUP($AG$12,'Sel Coberturas,Capitais,Frquias'!$G$11:$J$15,2,FALSE),IF(AND(K13="E"),VLOOKUP($AG$12,'Sel Coberturas,Capitais,Frquias'!$G$22:$J$32,2,FALSE),IF(AND(K13="F"),VLOOKUP($AG$12,'Sel Coberturas,Capitais,Frquias'!$L$11:$O$17,2,FALSE),IF(AND(K13="G"),VLOOKUP($AG$12,'Sel Coberturas,Capitais,Frquias'!$Q$11:$T$11,2,FALSE)))))))),"N")</f>
        <v>0</v>
      </c>
      <c r="AH13" s="118" t="b">
        <f>IF(AND(AG13="N"),"N",(IF(AND(K13="A"),VLOOKUP($AG$12,'Sel Coberturas,Capitais,Frquias'!$B$11:$E$17,3,FALSE),IF(AND(K13="B"),VLOOKUP($AG$12,'Sel Coberturas,Capitais,Frquias'!$B$22:$E$30,3,FALSE),IF(AND(K13="C"),VLOOKUP($AG$12,'Sel Coberturas,Capitais,Frquias'!$B$35:$E$48,3,FALSE),IF(AND(K13="D"),VLOOKUP($AG$12,'Sel Coberturas,Capitais,Frquias'!$G$11:$J$15,3,FALSE),IF(AND(K13="E"),VLOOKUP($AG$12,'Sel Coberturas,Capitais,Frquias'!$G$22:$J$32,3,FALSE),IF(AND(K13="F"),VLOOKUP($AG$12,'Sel Coberturas,Capitais,Frquias'!$L$11:$O$17,3,FALSE),IF(AND(K13="G"),VLOOKUP($AG$12,'Sel Coberturas,Capitais,Frquias'!$Q$11:$T$11,3,FALSE))))))))))</f>
        <v>0</v>
      </c>
      <c r="AI13" s="118" t="b">
        <f>IFERROR(IF(AND(K13="A"),VLOOKUP($AI$12,'Sel Coberturas,Capitais,Frquias'!$B$11:$E$17,2,FALSE),IF(AND(K13="B"),VLOOKUP($AI$12,'Sel Coberturas,Capitais,Frquias'!$B$22:$E$30,2,FALSE),IF(AND(K13="C"),VLOOKUP($AI$12,'Sel Coberturas,Capitais,Frquias'!$B$35:$E$48,2,FALSE),IF(AND(K13="D"),VLOOKUP($AI$12,'Sel Coberturas,Capitais,Frquias'!$G$11:$J$15,2,FALSE),IF(AND(K13="E"),VLOOKUP($AI$12,'Sel Coberturas,Capitais,Frquias'!$G$22:$J$32,2,FALSE),IF(AND(K13="F"),VLOOKUP($AI$12,'Sel Coberturas,Capitais,Frquias'!$L$11:$O$17,2,FALSE),IF(AND(K13="G"),VLOOKUP($AI$12,'Sel Coberturas,Capitais,Frquias'!$Q$11:$T$11,2,FALSE)))))))),"N")</f>
        <v>0</v>
      </c>
      <c r="AW13" s="109">
        <v>713</v>
      </c>
      <c r="AX13" s="110" t="s">
        <v>28</v>
      </c>
      <c r="AY13" s="109">
        <v>713</v>
      </c>
      <c r="BH13" s="90" t="s">
        <v>164</v>
      </c>
      <c r="BU13" s="100" t="s">
        <v>241</v>
      </c>
      <c r="BV13" s="100" t="s">
        <v>217</v>
      </c>
      <c r="BW13" s="94" t="s">
        <v>240</v>
      </c>
      <c r="BY13" s="102" t="s">
        <v>1556</v>
      </c>
      <c r="BZ13" s="103" t="s">
        <v>474</v>
      </c>
      <c r="CA13" s="103">
        <v>4414</v>
      </c>
      <c r="CC13" s="90">
        <v>1098</v>
      </c>
      <c r="CD13" s="89" t="s">
        <v>1782</v>
      </c>
      <c r="CF13" s="90">
        <v>1210</v>
      </c>
      <c r="CG13" s="92" t="s">
        <v>1792</v>
      </c>
    </row>
    <row r="14" spans="1:89">
      <c r="A14" s="85">
        <f>A13+1</f>
        <v>2</v>
      </c>
      <c r="B14" s="114"/>
      <c r="C14" s="115"/>
      <c r="D14" s="115"/>
      <c r="E14" s="115"/>
      <c r="F14" s="114"/>
      <c r="G14" s="114"/>
      <c r="H14" s="114"/>
      <c r="I14" s="114"/>
      <c r="J14" s="116"/>
      <c r="K14" s="116"/>
      <c r="L14" s="117" t="b">
        <f>IFERROR(IF(AND(K14="A"),VLOOKUP($L$12,'Sel Coberturas,Capitais,Frquias'!$B$11:$E$17,3,FALSE),IF(AND(K14="B"),VLOOKUP($L$12,'Sel Coberturas,Capitais,Frquias'!$B$22:$E$30,3,FALSE),IF(AND(K14="C"),VLOOKUP($L$12,'Sel Coberturas,Capitais,Frquias'!$B$35:$E$48,3,FALSE),IF(AND(K14="D"),VLOOKUP($L$12,'Sel Coberturas,Capitais,Frquias'!$G$11:$J$15,3,FALSE),IF(AND(K14="E"),VLOOKUP($L$12,'Sel Coberturas,Capitais,Frquias'!$G$22:$J$32,3,FALSE),IF(AND(K14="F"),VLOOKUP($L$12,'Sel Coberturas,Capitais,Frquias'!$L$11:$O$17,3,FALSE),IF(AND(K14="G"),VLOOKUP($L$12,'Sel Coberturas,Capitais,Frquias'!$Q$11:$T$11,3,FALSE)))))))),"")</f>
        <v>0</v>
      </c>
      <c r="M14" s="118" t="b">
        <f>IFERROR(IF(AND(K14="A"),VLOOKUP($M$12,'Sel Coberturas,Capitais,Frquias'!$B$11:$E$17,2,FALSE),IF(AND(K14="B"),VLOOKUP($M$12,'Sel Coberturas,Capitais,Frquias'!$B$22:$E$30,2,FALSE),IF(AND(K14="C"),VLOOKUP($M$12,'Sel Coberturas,Capitais,Frquias'!$B$35:$E$48,2,FALSE),IF(AND(K14="D"),VLOOKUP($M$12,'Sel Coberturas,Capitais,Frquias'!$G$11:$J$15,2,FALSE),IF(AND(K14="E"),VLOOKUP($M$12,'Sel Coberturas,Capitais,Frquias'!$G$22:$J$32,2,FALSE),IF(AND(K14="F"),VLOOKUP($M$12,'Sel Coberturas,Capitais,Frquias'!$L$11:$O$17,2,FALSE),IF(AND(K14="G"),VLOOKUP($M$12,'Sel Coberturas,Capitais,Frquias'!$Q$11:$T$11,2,FALSE)))))))),"N")</f>
        <v>0</v>
      </c>
      <c r="N14" s="118" t="b">
        <f>IF(AND(M14="N"),"N",(IF(AND(K14="A"),VLOOKUP($M$12,'Sel Coberturas,Capitais,Frquias'!$B$11:$E$17,3,FALSE),IF(AND(K14="B"),VLOOKUP($M$12,'Sel Coberturas,Capitais,Frquias'!$B$22:$E$30,3,FALSE),IF(AND(K14="C"),VLOOKUP($M$12,'Sel Coberturas,Capitais,Frquias'!$B$35:$E$48,3,FALSE),IF(AND(K14="D"),VLOOKUP($M$12,'Sel Coberturas,Capitais,Frquias'!$G$11:$J$15,3,FALSE),IF(AND(K14="E"),VLOOKUP($M$12,'Sel Coberturas,Capitais,Frquias'!$G$22:$J$32,3,FALSE),IF(AND(K14="F"),VLOOKUP($M$12,'Sel Coberturas,Capitais,Frquias'!$L$11:$O$17,3,FALSE),IF(AND(K14="G"),VLOOKUP($M$12,'Sel Coberturas,Capitais,Frquias'!$Q$11:$T$11,3,FALSE))))))))))</f>
        <v>0</v>
      </c>
      <c r="O14" s="118" t="b">
        <f>IFERROR(IF(AND(K14="A"),VLOOKUP($O$12,'Sel Coberturas,Capitais,Frquias'!$B$11:$E$17,2,FALSE),IF(AND(K14="B"),VLOOKUP($O$12,'Sel Coberturas,Capitais,Frquias'!$B$22:$E$30,2,FALSE),IF(AND(K14="C"),VLOOKUP($O$12,'Sel Coberturas,Capitais,Frquias'!$B$35:$E$48,2,FALSE),IF(AND(K14="D"),VLOOKUP($O$12,'Sel Coberturas,Capitais,Frquias'!$G$11:$J$15,2,FALSE),IF(AND(K14="E"),VLOOKUP($O$12,'Sel Coberturas,Capitais,Frquias'!$G$22:$J$32,2,FALSE),IF(AND(K14="F"),VLOOKUP($O$12,'Sel Coberturas,Capitais,Frquias'!$L$11:$O$17,2,FALSE),IF(AND(K14="G"),VLOOKUP($O$12,'Sel Coberturas,Capitais,Frquias'!$Q$11:$T$11,2,FALSE)))))))),"N")</f>
        <v>0</v>
      </c>
      <c r="P14" s="118" t="b">
        <f>IFERROR(IF(AND(K14="A"),VLOOKUP($P$12,'Sel Coberturas,Capitais,Frquias'!$B$11:$E$17,2,FALSE),IF(AND(K14="B"),VLOOKUP($P$12,'Sel Coberturas,Capitais,Frquias'!$B$22:$E$30,2,FALSE),IF(AND(K14="C"),VLOOKUP($P$12,'Sel Coberturas,Capitais,Frquias'!$B$35:$E$48,2,FALSE),IF(AND(K14="D"),VLOOKUP($P$12,'Sel Coberturas,Capitais,Frquias'!$G$11:$J$15,2,FALSE),IF(AND(K14="E"),VLOOKUP($P$12,'Sel Coberturas,Capitais,Frquias'!$G$22:$J$32,2,FALSE),IF(AND(K14="F"),VLOOKUP($P$12,'Sel Coberturas,Capitais,Frquias'!$L$11:$O$17,2,FALSE),IF(AND(K14="G"),VLOOKUP($P$12,'Sel Coberturas,Capitais,Frquias'!$Q$11:$T$11,2,FALSE)))))))),"N")</f>
        <v>0</v>
      </c>
      <c r="Q14" s="118" t="b">
        <f>IFERROR(IF(AND(K14="A"),VLOOKUP($Q$12,'Sel Coberturas,Capitais,Frquias'!$B$11:$E$17,2,FALSE),IF(AND(K14="B"),VLOOKUP($Q$12,'Sel Coberturas,Capitais,Frquias'!$B$22:$E$30,2,FALSE),IF(AND(K14="C"),VLOOKUP($Q$12,'Sel Coberturas,Capitais,Frquias'!$B$35:$E$48,2,FALSE),IF(AND(K14="D"),VLOOKUP($Q$12,'Sel Coberturas,Capitais,Frquias'!$G$11:$J$15,2,FALSE),IF(AND(K14="E"),VLOOKUP($Q$12,'Sel Coberturas,Capitais,Frquias'!$G$22:$J$32,2,FALSE),IF(AND(K14="F"),VLOOKUP($Q$12,'Sel Coberturas,Capitais,Frquias'!$L$11:$O$17,2,FALSE),IF(AND(K14="G"),VLOOKUP($Q$12,'Sel Coberturas,Capitais,Frquias'!$Q$11:$T$11,2,FALSE)))))))),"N")</f>
        <v>0</v>
      </c>
      <c r="R14" s="118" t="b">
        <f>IF(AND(Q14="N"),"N",(IF(AND(K14="A"),VLOOKUP($Q$12,'Sel Coberturas,Capitais,Frquias'!$B$11:$E$17,3,FALSE),IF(AND(K14="B"),VLOOKUP($Q$12,'Sel Coberturas,Capitais,Frquias'!$B$22:$E$30,3,FALSE),IF(AND(K14="C"),VLOOKUP($Q$12,'Sel Coberturas,Capitais,Frquias'!$B$35:$E$48,3,FALSE),IF(AND(K14="D"),VLOOKUP($Q$12,'Sel Coberturas,Capitais,Frquias'!$G$11:$J$15,3,FALSE),IF(AND(K14="E"),VLOOKUP($Q$12,'Sel Coberturas,Capitais,Frquias'!$G$22:$J$32,3,FALSE),IF(AND(K14="F"),VLOOKUP($Q$12,'Sel Coberturas,Capitais,Frquias'!$L$11:$O$17,3,FALSE),IF(AND(K14="G"),VLOOKUP($Q$12,'Sel Coberturas,Capitais,Frquias'!$Q$11:$T$11,3,FALSE))))))))))</f>
        <v>0</v>
      </c>
      <c r="S14" s="118" t="b">
        <f>IFERROR(IF(AND(K14="A"),VLOOKUP($S$12,'Sel Coberturas,Capitais,Frquias'!$B$11:$E$17,2,FALSE),IF(AND(K14="B"),VLOOKUP($S$12,'Sel Coberturas,Capitais,Frquias'!$B$22:$E$30,2,FALSE),IF(AND(K14="C"),VLOOKUP($S$12,'Sel Coberturas,Capitais,Frquias'!$B$35:$E$48,2,FALSE),IF(AND(K14="D"),VLOOKUP($S$12,'Sel Coberturas,Capitais,Frquias'!$G$11:$J$15,2,FALSE),IF(AND(K14="E"),VLOOKUP($S$12,'Sel Coberturas,Capitais,Frquias'!$G$22:$J$32,2,FALSE),IF(AND(K14="F"),VLOOKUP($S$12,'Sel Coberturas,Capitais,Frquias'!$L$11:$O$17,2,FALSE),IF(AND(K14="G"),VLOOKUP($S$12,'Sel Coberturas,Capitais,Frquias'!$Q$11:$T$11,2,FALSE)))))))),"N")</f>
        <v>0</v>
      </c>
      <c r="T14" s="119" t="b">
        <f>IFERROR(IF(AND(S14="N"),"",(IF(AND(K14="A"),VLOOKUP($S$12,'Sel Coberturas,Capitais,Frquias'!$B$11:$E$17,4,FALSE),IF(AND(K14="B"),VLOOKUP($S$12,'Sel Coberturas,Capitais,Frquias'!$B$22:$E$30,4,FALSE),IF(AND(K14="C"),VLOOKUP($S$12,'Sel Coberturas,Capitais,Frquias'!$B$35:$E$48,4,FALSE),IF(AND(K14="D"),VLOOKUP($S$12,'Sel Coberturas,Capitais,Frquias'!$G$11:$J$15,4,FALSE),IF(AND(K14="E"),VLOOKUP($S$12,'Sel Coberturas,Capitais,Frquias'!$G$22:$J$32,4,FALSE),IF(AND(K14="F"),VLOOKUP($S$12,'Sel Coberturas,Capitais,Frquias'!$L$11:$O$17,4,FALSE),IF(AND(K14="G"),VLOOKUP($S$12,'Sel Coberturas,Capitais,Frquias'!$Q$11:$T$11,4,FALSE)))))))))),"")</f>
        <v>0</v>
      </c>
      <c r="U14" s="118" t="b">
        <f>IFERROR(IF(AND(K14="A"),VLOOKUP($U$12,'Sel Coberturas,Capitais,Frquias'!$B$11:$E$17,2,FALSE),IF(AND(K14="B"),VLOOKUP($U$12,'Sel Coberturas,Capitais,Frquias'!$B$22:$E$30,2,FALSE),IF(AND(K14="C"),VLOOKUP($U$12,'Sel Coberturas,Capitais,Frquias'!$B$35:$E$48,2,FALSE),IF(AND(K14="D"),VLOOKUP($U$12,'Sel Coberturas,Capitais,Frquias'!$G$11:$J$15,2,FALSE),IF(AND(K14="E"),VLOOKUP($U$12,'Sel Coberturas,Capitais,Frquias'!$G$22:$J$32,2,FALSE),IF(AND(K14="F"),VLOOKUP($U$12,'Sel Coberturas,Capitais,Frquias'!$L$11:$O$17,2,FALSE),IF(AND(K14="G"),VLOOKUP($U$12,'Sel Coberturas,Capitais,Frquias'!$Q$11:$T$11,2,FALSE)))))))),"N")</f>
        <v>0</v>
      </c>
      <c r="V14" s="119" t="b">
        <f>IFERROR(IF(AND(U14="N"),"",(IF(AND(K14="A"),VLOOKUP($U$12,'Sel Coberturas,Capitais,Frquias'!$B$11:$E$17,4,FALSE),IF(AND(K14="B"),VLOOKUP($U$12,'Sel Coberturas,Capitais,Frquias'!$B$22:$E$30,4,FALSE),IF(AND(K14="C"),VLOOKUP($U$12,'Sel Coberturas,Capitais,Frquias'!$B$35:$E$48,4,FALSE),IF(AND(K14="D"),VLOOKUP($U$12,'Sel Coberturas,Capitais,Frquias'!$G$11:$J$15,4,FALSE),IF(AND(K14="E"),VLOOKUP($U$12,'Sel Coberturas,Capitais,Frquias'!$G$22:$J$32,4,FALSE),IF(AND(K14="F"),VLOOKUP($U$12,'Sel Coberturas,Capitais,Frquias'!$L$11:$O$17,4,FALSE),IF(AND(K14="G"),VLOOKUP($U$12,'Sel Coberturas,Capitais,Frquias'!$Q$11:$T$11,4,FALSE)))))))))),"")</f>
        <v>0</v>
      </c>
      <c r="W14" s="118" t="b">
        <f>IFERROR(IF(AND(K14="A"),VLOOKUP($W$12,'Sel Coberturas,Capitais,Frquias'!$B$11:$E$17,2,FALSE),IF(AND(K14="B"),VLOOKUP($W$12,'Sel Coberturas,Capitais,Frquias'!$B$22:$E$30,2,FALSE),IF(AND(K14="C"),VLOOKUP($W$12,'Sel Coberturas,Capitais,Frquias'!$B$35:$E$48,2,FALSE),IF(AND(K14="D"),VLOOKUP($W$12,'Sel Coberturas,Capitais,Frquias'!$G$11:$J$15,2,FALSE),IF(AND(K14="E"),VLOOKUP($W$12,'Sel Coberturas,Capitais,Frquias'!$G$22:$J$32,2,FALSE),IF(AND(K14="F"),VLOOKUP($W$12,'Sel Coberturas,Capitais,Frquias'!$L$11:$O$17,2,FALSE),IF(AND(K14="G"),VLOOKUP($W$12,'Sel Coberturas,Capitais,Frquias'!$Q$11:$T$11,2,FALSE)))))))),"N")</f>
        <v>0</v>
      </c>
      <c r="X14" s="119" t="b">
        <f>IFERROR(IF(AND(W14="N"),"",(IF(AND(K14="A"),VLOOKUP($W$12,'Sel Coberturas,Capitais,Frquias'!$B$11:$E$17,4,FALSE),IF(AND(K14="B"),VLOOKUP($W$12,'Sel Coberturas,Capitais,Frquias'!$B$22:$E$30,4,FALSE),IF(AND(K14="C"),VLOOKUP($W$12,'Sel Coberturas,Capitais,Frquias'!$B$35:$E$48,4,FALSE),IF(AND(K14="D"),VLOOKUP($W$12,'Sel Coberturas,Capitais,Frquias'!$G$11:$J$15,4,FALSE),IF(AND(K14="E"),VLOOKUP($W$12,'Sel Coberturas,Capitais,Frquias'!$G$22:$J$32,4,FALSE),IF(AND(K14="F"),VLOOKUP($W$12,'Sel Coberturas,Capitais,Frquias'!$L$11:$O$17,4,FALSE),IF(AND(K14="G"),VLOOKUP($W$12,'Sel Coberturas,Capitais,Frquias'!$Q$11:$T$11,4,FALSE)))))))))),"")</f>
        <v>0</v>
      </c>
      <c r="Y14" s="118" t="b">
        <f>IFERROR(IF(AND(K14="A"),VLOOKUP($Y$12,'Sel Coberturas,Capitais,Frquias'!$B$11:$E$17,2,FALSE),IF(AND(K14="B"),VLOOKUP($Y$12,'Sel Coberturas,Capitais,Frquias'!$B$22:$E$30,2,FALSE),IF(AND(K14="C"),VLOOKUP($Y$12,'Sel Coberturas,Capitais,Frquias'!$B$35:$E$48,2,FALSE),IF(AND(K14="D"),VLOOKUP($Y$12,'Sel Coberturas,Capitais,Frquias'!$G$11:$J$15,2,FALSE),IF(AND(K14="E"),VLOOKUP($Y$12,'Sel Coberturas,Capitais,Frquias'!$G$22:$J$32,2,FALSE),IF(AND(K14="F"),VLOOKUP($Y$12,'Sel Coberturas,Capitais,Frquias'!$L$11:$O$17,2,FALSE),IF(AND(K14="G"),VLOOKUP($Y$12,'Sel Coberturas,Capitais,Frquias'!$Q$11:$T$11,2,FALSE)))))))),"N")</f>
        <v>0</v>
      </c>
      <c r="Z14" s="119" t="b">
        <f>IFERROR(IF(AND(Y14="N"),"",(IF(AND(K14="A"),VLOOKUP($Y$12,'Sel Coberturas,Capitais,Frquias'!$B$11:$E$17,4,FALSE),IF(AND(K14="B"),VLOOKUP($Y$12,'Sel Coberturas,Capitais,Frquias'!$B$22:$E$30,4,FALSE),IF(AND(K14="C"),VLOOKUP($Y$12,'Sel Coberturas,Capitais,Frquias'!$B$35:$E$48,4,FALSE),IF(AND(K14="D"),VLOOKUP($Y$12,'Sel Coberturas,Capitais,Frquias'!$G$11:$J$15,4,FALSE),IF(AND(K14="E"),VLOOKUP($Y$12,'Sel Coberturas,Capitais,Frquias'!$G$22:$J$32,4,FALSE),IF(AND(K14="F"),VLOOKUP($Y$12,'Sel Coberturas,Capitais,Frquias'!$L$11:$O$17,4,FALSE),IF(AND(K14="G"),VLOOKUP($Y$12,'Sel Coberturas,Capitais,Frquias'!$Q$11:$T$11,4,FALSE)))))))))),"")</f>
        <v>0</v>
      </c>
      <c r="AA14" s="118" t="b">
        <f>IFERROR(IF(AND(K14="A"),VLOOKUP($AA$12,'Sel Coberturas,Capitais,Frquias'!$B$11:$E$17,2,FALSE),IF(AND(K14="B"),VLOOKUP($AA$12,'Sel Coberturas,Capitais,Frquias'!$B$22:$E$30,2,FALSE),IF(AND(K14="C"),VLOOKUP($AA$12,'Sel Coberturas,Capitais,Frquias'!$B$35:$E$48,2,FALSE),IF(AND(K14="D"),VLOOKUP($AA$12,'Sel Coberturas,Capitais,Frquias'!$G$11:$J$15,2,FALSE),IF(AND(K14="E"),VLOOKUP($AA$12,'Sel Coberturas,Capitais,Frquias'!$G$22:$J$32,2,FALSE),IF(AND(K14="F"),VLOOKUP($AA$12,'Sel Coberturas,Capitais,Frquias'!$L$11:$O$17,2,FALSE),IF(AND(K14="G"),VLOOKUP($AA$12,'Sel Coberturas,Capitais,Frquias'!$Q$11:$T$11,2,FALSE)))))))),"N")</f>
        <v>0</v>
      </c>
      <c r="AB14" s="119" t="b">
        <f>IFERROR(IF(AND(AA14="N"),"",(IF(AND(K14="A"),VLOOKUP($AA$12,'Sel Coberturas,Capitais,Frquias'!$B$11:$E$17,4,FALSE),IF(AND(K14="B"),VLOOKUP($AA$12,'Sel Coberturas,Capitais,Frquias'!$B$22:$E$30,4,FALSE),IF(AND(K14="C"),VLOOKUP($AA$12,'Sel Coberturas,Capitais,Frquias'!$B$35:$E$48,4,FALSE),IF(AND(K14="D"),VLOOKUP($AA$12,'Sel Coberturas,Capitais,Frquias'!$G$11:$J$15,4,FALSE),IF(AND(K14="E"),VLOOKUP($AA$12,'Sel Coberturas,Capitais,Frquias'!$G$22:$J$32,4,FALSE),IF(AND(K14="F"),VLOOKUP($AA$12,'Sel Coberturas,Capitais,Frquias'!$L$11:$O$17,4,FALSE),IF(AND(K14="G"),VLOOKUP($AA$12,'Sel Coberturas,Capitais,Frquias'!$Q$11:$T$11,4,FALSE)))))))))),"")</f>
        <v>0</v>
      </c>
      <c r="AC14" s="118" t="b">
        <f>IFERROR(IF(AND(K14="A"),VLOOKUP($AC$12,'Sel Coberturas,Capitais,Frquias'!$B$11:$E$17,2,FALSE),IF(AND(K14="B"),VLOOKUP($AC$12,'Sel Coberturas,Capitais,Frquias'!$B$22:$E$30,2,FALSE),IF(AND(K14="C"),VLOOKUP($AC$12,'Sel Coberturas,Capitais,Frquias'!$B$35:$E$48,2,FALSE),IF(AND(K14="D"),VLOOKUP($AC$12,'Sel Coberturas,Capitais,Frquias'!$G$11:$J$15,2,FALSE),IF(AND(K14="E"),VLOOKUP($AC$12,'Sel Coberturas,Capitais,Frquias'!$G$22:$J$32,2,FALSE),IF(AND(K14="F"),VLOOKUP($AC$12,'Sel Coberturas,Capitais,Frquias'!$L$11:$O$17,2,FALSE),IF(AND(K14="G"),VLOOKUP($AC$12,'Sel Coberturas,Capitais,Frquias'!$Q$11:$T$11,2,FALSE)))))))),"N")</f>
        <v>0</v>
      </c>
      <c r="AD14" s="118" t="b">
        <f>IF(AND(AC14="N"),"N",(IF(AND(K14="A"),VLOOKUP($AC$12,'Sel Coberturas,Capitais,Frquias'!$B$11:$E$17,3,FALSE),IF(AND(K14="B"),VLOOKUP($AC$12,'Sel Coberturas,Capitais,Frquias'!$B$22:$E$30,3,FALSE),IF(AND(K14="C"),VLOOKUP($AC$12,'Sel Coberturas,Capitais,Frquias'!$B$35:$E$48,3,FALSE),IF(AND(K14="D"),VLOOKUP($AC$12,'Sel Coberturas,Capitais,Frquias'!$G$11:$J$15,3,FALSE),IF(AND(K14="E"),VLOOKUP($AC$12,'Sel Coberturas,Capitais,Frquias'!$G$22:$J$32,3,FALSE),IF(AND(K14="F"),VLOOKUP($AC$12,'Sel Coberturas,Capitais,Frquias'!$L$11:$O$17,3,FALSE),IF(AND(K14="G"),VLOOKUP($AC$12,'Sel Coberturas,Capitais,Frquias'!$Q$11:$T$11,3,FALSE))))))))))</f>
        <v>0</v>
      </c>
      <c r="AE14" s="118" t="b">
        <f>IFERROR(IF(AND(K14="A"),VLOOKUP($AE$12,'Sel Coberturas,Capitais,Frquias'!$B$11:$E$17,2,FALSE),IF(AND(K14="B"),VLOOKUP($AE$12,'Sel Coberturas,Capitais,Frquias'!$B$22:$E$30,2,FALSE),IF(AND(K14="C"),VLOOKUP($AE$12,'Sel Coberturas,Capitais,Frquias'!$B$35:$E$48,2,FALSE),IF(AND(K14="D"),VLOOKUP($AE$12,'Sel Coberturas,Capitais,Frquias'!$G$11:$J$15,2,FALSE),IF(AND(K14="E"),VLOOKUP($AE$12,'Sel Coberturas,Capitais,Frquias'!$G$22:$J$32,2,FALSE),IF(AND(K14="F"),VLOOKUP($AE$12,'Sel Coberturas,Capitais,Frquias'!$L$11:$O$17,2,FALSE),IF(AND(K14="G"),VLOOKUP($AE$12,'Sel Coberturas,Capitais,Frquias'!$Q$11:$T$11,2,FALSE)))))))),"N")</f>
        <v>0</v>
      </c>
      <c r="AF14" s="118" t="b">
        <f>IF(AND(AE14="N"),"N",(IF(AND(K14="A"),VLOOKUP($AE$12,'Sel Coberturas,Capitais,Frquias'!$B$11:$E$17,3,FALSE),IF(AND(K14="B"),VLOOKUP($AE$12,'Sel Coberturas,Capitais,Frquias'!$B$22:$E$30,3,FALSE),IF(AND(K14="C"),VLOOKUP($AE$12,'Sel Coberturas,Capitais,Frquias'!$B$35:$E$48,3,FALSE),IF(AND(K14="D"),VLOOKUP($AE$12,'Sel Coberturas,Capitais,Frquias'!$G$11:$J$15,3,FALSE),IF(AND(K14="E"),VLOOKUP($AE$12,'Sel Coberturas,Capitais,Frquias'!$G$22:$J$32,3,FALSE),IF(AND(K14="F"),VLOOKUP($AE$12,'Sel Coberturas,Capitais,Frquias'!$L$11:$O$17,3,FALSE),IF(AND(K14="G"),VLOOKUP($AE$12,'Sel Coberturas,Capitais,Frquias'!$Q$11:$T$11,3,FALSE))))))))))</f>
        <v>0</v>
      </c>
      <c r="AG14" s="118" t="b">
        <f>IFERROR(IF(AND(K14="A"),VLOOKUP($AG$12,'Sel Coberturas,Capitais,Frquias'!$B$11:$E$17,2,FALSE),IF(AND(K14="B"),VLOOKUP($AG$12,'Sel Coberturas,Capitais,Frquias'!$B$22:$E$30,2,FALSE),IF(AND(K14="C"),VLOOKUP($AG$12,'Sel Coberturas,Capitais,Frquias'!$B$35:$E$48,2,FALSE),IF(AND(K14="D"),VLOOKUP($AG$12,'Sel Coberturas,Capitais,Frquias'!$G$11:$J$15,2,FALSE),IF(AND(K14="E"),VLOOKUP($AG$12,'Sel Coberturas,Capitais,Frquias'!$G$22:$J$32,2,FALSE),IF(AND(K14="F"),VLOOKUP($AG$12,'Sel Coberturas,Capitais,Frquias'!$L$11:$O$17,2,FALSE),IF(AND(K14="G"),VLOOKUP($AG$12,'Sel Coberturas,Capitais,Frquias'!$Q$11:$T$11,2,FALSE)))))))),"N")</f>
        <v>0</v>
      </c>
      <c r="AH14" s="118" t="b">
        <f>IF(AND(AG14="N"),"N",(IF(AND(K14="A"),VLOOKUP($AG$12,'Sel Coberturas,Capitais,Frquias'!$B$11:$E$17,3,FALSE),IF(AND(K14="B"),VLOOKUP($AG$12,'Sel Coberturas,Capitais,Frquias'!$B$22:$E$30,3,FALSE),IF(AND(K14="C"),VLOOKUP($AG$12,'Sel Coberturas,Capitais,Frquias'!$B$35:$E$48,3,FALSE),IF(AND(K14="D"),VLOOKUP($AG$12,'Sel Coberturas,Capitais,Frquias'!$G$11:$J$15,3,FALSE),IF(AND(K14="E"),VLOOKUP($AG$12,'Sel Coberturas,Capitais,Frquias'!$G$22:$J$32,3,FALSE),IF(AND(K14="F"),VLOOKUP($AG$12,'Sel Coberturas,Capitais,Frquias'!$L$11:$O$17,3,FALSE),IF(AND(K14="G"),VLOOKUP($AG$12,'Sel Coberturas,Capitais,Frquias'!$Q$11:$T$11,3,FALSE))))))))))</f>
        <v>0</v>
      </c>
      <c r="AI14" s="118" t="b">
        <f>IFERROR(IF(AND(K14="A"),VLOOKUP($AI$12,'Sel Coberturas,Capitais,Frquias'!$B$11:$E$17,2,FALSE),IF(AND(K14="B"),VLOOKUP($AI$12,'Sel Coberturas,Capitais,Frquias'!$B$22:$E$30,2,FALSE),IF(AND(K14="C"),VLOOKUP($AI$12,'Sel Coberturas,Capitais,Frquias'!$B$35:$E$48,2,FALSE),IF(AND(K14="D"),VLOOKUP($AI$12,'Sel Coberturas,Capitais,Frquias'!$G$11:$J$15,2,FALSE),IF(AND(K14="E"),VLOOKUP($AI$12,'Sel Coberturas,Capitais,Frquias'!$G$22:$J$32,2,FALSE),IF(AND(K14="F"),VLOOKUP($AI$12,'Sel Coberturas,Capitais,Frquias'!$L$11:$O$17,2,FALSE),IF(AND(K14="G"),VLOOKUP($AI$12,'Sel Coberturas,Capitais,Frquias'!$Q$11:$T$11,2,FALSE)))))))),"N")</f>
        <v>0</v>
      </c>
      <c r="AW14" s="109">
        <v>714</v>
      </c>
      <c r="AX14" s="110" t="s">
        <v>29</v>
      </c>
      <c r="AY14" s="109">
        <v>714</v>
      </c>
      <c r="BU14" s="100" t="s">
        <v>245</v>
      </c>
      <c r="BV14" s="100" t="s">
        <v>217</v>
      </c>
      <c r="BW14" s="94" t="s">
        <v>244</v>
      </c>
      <c r="BY14" s="102" t="s">
        <v>1554</v>
      </c>
      <c r="BZ14" s="103" t="s">
        <v>257</v>
      </c>
      <c r="CA14" s="103">
        <v>4412</v>
      </c>
      <c r="CC14" s="90">
        <v>1099</v>
      </c>
      <c r="CD14" s="89" t="s">
        <v>1782</v>
      </c>
      <c r="CF14" s="90">
        <v>1220</v>
      </c>
      <c r="CG14" s="92" t="s">
        <v>1793</v>
      </c>
    </row>
    <row r="15" spans="1:89">
      <c r="A15" s="85">
        <f t="shared" ref="A15:A78" si="0">A14+1</f>
        <v>3</v>
      </c>
      <c r="B15" s="114"/>
      <c r="C15" s="115"/>
      <c r="D15" s="115"/>
      <c r="E15" s="115"/>
      <c r="F15" s="114"/>
      <c r="G15" s="114"/>
      <c r="H15" s="114"/>
      <c r="I15" s="114"/>
      <c r="J15" s="116"/>
      <c r="K15" s="116"/>
      <c r="L15" s="117" t="b">
        <f>IFERROR(IF(AND(K15="A"),VLOOKUP($L$12,'Sel Coberturas,Capitais,Frquias'!$B$11:$E$17,3,FALSE),IF(AND(K15="B"),VLOOKUP($L$12,'Sel Coberturas,Capitais,Frquias'!$B$22:$E$30,3,FALSE),IF(AND(K15="C"),VLOOKUP($L$12,'Sel Coberturas,Capitais,Frquias'!$B$35:$E$48,3,FALSE),IF(AND(K15="D"),VLOOKUP($L$12,'Sel Coberturas,Capitais,Frquias'!$G$11:$J$15,3,FALSE),IF(AND(K15="E"),VLOOKUP($L$12,'Sel Coberturas,Capitais,Frquias'!$G$22:$J$32,3,FALSE),IF(AND(K15="F"),VLOOKUP($L$12,'Sel Coberturas,Capitais,Frquias'!$L$11:$O$17,3,FALSE),IF(AND(K15="G"),VLOOKUP($L$12,'Sel Coberturas,Capitais,Frquias'!$Q$11:$T$11,3,FALSE)))))))),"")</f>
        <v>0</v>
      </c>
      <c r="M15" s="118" t="b">
        <f>IFERROR(IF(AND(K15="A"),VLOOKUP($M$12,'Sel Coberturas,Capitais,Frquias'!$B$11:$E$17,2,FALSE),IF(AND(K15="B"),VLOOKUP($M$12,'Sel Coberturas,Capitais,Frquias'!$B$22:$E$30,2,FALSE),IF(AND(K15="C"),VLOOKUP($M$12,'Sel Coberturas,Capitais,Frquias'!$B$35:$E$48,2,FALSE),IF(AND(K15="D"),VLOOKUP($M$12,'Sel Coberturas,Capitais,Frquias'!$G$11:$J$15,2,FALSE),IF(AND(K15="E"),VLOOKUP($M$12,'Sel Coberturas,Capitais,Frquias'!$G$22:$J$32,2,FALSE),IF(AND(K15="F"),VLOOKUP($M$12,'Sel Coberturas,Capitais,Frquias'!$L$11:$O$17,2,FALSE),IF(AND(K15="G"),VLOOKUP($M$12,'Sel Coberturas,Capitais,Frquias'!$Q$11:$T$11,2,FALSE)))))))),"N")</f>
        <v>0</v>
      </c>
      <c r="N15" s="118" t="b">
        <f>IF(AND(M15="N"),"N",(IF(AND(K15="A"),VLOOKUP($M$12,'Sel Coberturas,Capitais,Frquias'!$B$11:$E$17,3,FALSE),IF(AND(K15="B"),VLOOKUP($M$12,'Sel Coberturas,Capitais,Frquias'!$B$22:$E$30,3,FALSE),IF(AND(K15="C"),VLOOKUP($M$12,'Sel Coberturas,Capitais,Frquias'!$B$35:$E$48,3,FALSE),IF(AND(K15="D"),VLOOKUP($M$12,'Sel Coberturas,Capitais,Frquias'!$G$11:$J$15,3,FALSE),IF(AND(K15="E"),VLOOKUP($M$12,'Sel Coberturas,Capitais,Frquias'!$G$22:$J$32,3,FALSE),IF(AND(K15="F"),VLOOKUP($M$12,'Sel Coberturas,Capitais,Frquias'!$L$11:$O$17,3,FALSE),IF(AND(K15="G"),VLOOKUP($M$12,'Sel Coberturas,Capitais,Frquias'!$Q$11:$T$11,3,FALSE))))))))))</f>
        <v>0</v>
      </c>
      <c r="O15" s="118" t="b">
        <f>IFERROR(IF(AND(K15="A"),VLOOKUP($O$12,'Sel Coberturas,Capitais,Frquias'!$B$11:$E$17,2,FALSE),IF(AND(K15="B"),VLOOKUP($O$12,'Sel Coberturas,Capitais,Frquias'!$B$22:$E$30,2,FALSE),IF(AND(K15="C"),VLOOKUP($O$12,'Sel Coberturas,Capitais,Frquias'!$B$35:$E$48,2,FALSE),IF(AND(K15="D"),VLOOKUP($O$12,'Sel Coberturas,Capitais,Frquias'!$G$11:$J$15,2,FALSE),IF(AND(K15="E"),VLOOKUP($O$12,'Sel Coberturas,Capitais,Frquias'!$G$22:$J$32,2,FALSE),IF(AND(K15="F"),VLOOKUP($O$12,'Sel Coberturas,Capitais,Frquias'!$L$11:$O$17,2,FALSE),IF(AND(K15="G"),VLOOKUP($O$12,'Sel Coberturas,Capitais,Frquias'!$Q$11:$T$11,2,FALSE)))))))),"N")</f>
        <v>0</v>
      </c>
      <c r="P15" s="118" t="b">
        <f>IFERROR(IF(AND(K15="A"),VLOOKUP($P$12,'Sel Coberturas,Capitais,Frquias'!$B$11:$E$17,2,FALSE),IF(AND(K15="B"),VLOOKUP($P$12,'Sel Coberturas,Capitais,Frquias'!$B$22:$E$30,2,FALSE),IF(AND(K15="C"),VLOOKUP($P$12,'Sel Coberturas,Capitais,Frquias'!$B$35:$E$48,2,FALSE),IF(AND(K15="D"),VLOOKUP($P$12,'Sel Coberturas,Capitais,Frquias'!$G$11:$J$15,2,FALSE),IF(AND(K15="E"),VLOOKUP($P$12,'Sel Coberturas,Capitais,Frquias'!$G$22:$J$32,2,FALSE),IF(AND(K15="F"),VLOOKUP($P$12,'Sel Coberturas,Capitais,Frquias'!$L$11:$O$17,2,FALSE),IF(AND(K15="G"),VLOOKUP($P$12,'Sel Coberturas,Capitais,Frquias'!$Q$11:$T$11,2,FALSE)))))))),"N")</f>
        <v>0</v>
      </c>
      <c r="Q15" s="118" t="b">
        <f>IFERROR(IF(AND(K15="A"),VLOOKUP($Q$12,'Sel Coberturas,Capitais,Frquias'!$B$11:$E$17,2,FALSE),IF(AND(K15="B"),VLOOKUP($Q$12,'Sel Coberturas,Capitais,Frquias'!$B$22:$E$30,2,FALSE),IF(AND(K15="C"),VLOOKUP($Q$12,'Sel Coberturas,Capitais,Frquias'!$B$35:$E$48,2,FALSE),IF(AND(K15="D"),VLOOKUP($Q$12,'Sel Coberturas,Capitais,Frquias'!$G$11:$J$15,2,FALSE),IF(AND(K15="E"),VLOOKUP($Q$12,'Sel Coberturas,Capitais,Frquias'!$G$22:$J$32,2,FALSE),IF(AND(K15="F"),VLOOKUP($Q$12,'Sel Coberturas,Capitais,Frquias'!$L$11:$O$17,2,FALSE),IF(AND(K15="G"),VLOOKUP($Q$12,'Sel Coberturas,Capitais,Frquias'!$Q$11:$T$11,2,FALSE)))))))),"N")</f>
        <v>0</v>
      </c>
      <c r="R15" s="118" t="b">
        <f>IF(AND(Q15="N"),"N",(IF(AND(K15="A"),VLOOKUP($Q$12,'Sel Coberturas,Capitais,Frquias'!$B$11:$E$17,3,FALSE),IF(AND(K15="B"),VLOOKUP($Q$12,'Sel Coberturas,Capitais,Frquias'!$B$22:$E$30,3,FALSE),IF(AND(K15="C"),VLOOKUP($Q$12,'Sel Coberturas,Capitais,Frquias'!$B$35:$E$48,3,FALSE),IF(AND(K15="D"),VLOOKUP($Q$12,'Sel Coberturas,Capitais,Frquias'!$G$11:$J$15,3,FALSE),IF(AND(K15="E"),VLOOKUP($Q$12,'Sel Coberturas,Capitais,Frquias'!$G$22:$J$32,3,FALSE),IF(AND(K15="F"),VLOOKUP($Q$12,'Sel Coberturas,Capitais,Frquias'!$L$11:$O$17,3,FALSE),IF(AND(K15="G"),VLOOKUP($Q$12,'Sel Coberturas,Capitais,Frquias'!$Q$11:$T$11,3,FALSE))))))))))</f>
        <v>0</v>
      </c>
      <c r="S15" s="118" t="b">
        <f>IFERROR(IF(AND(K15="A"),VLOOKUP($S$12,'Sel Coberturas,Capitais,Frquias'!$B$11:$E$17,2,FALSE),IF(AND(K15="B"),VLOOKUP($S$12,'Sel Coberturas,Capitais,Frquias'!$B$22:$E$30,2,FALSE),IF(AND(K15="C"),VLOOKUP($S$12,'Sel Coberturas,Capitais,Frquias'!$B$35:$E$48,2,FALSE),IF(AND(K15="D"),VLOOKUP($S$12,'Sel Coberturas,Capitais,Frquias'!$G$11:$J$15,2,FALSE),IF(AND(K15="E"),VLOOKUP($S$12,'Sel Coberturas,Capitais,Frquias'!$G$22:$J$32,2,FALSE),IF(AND(K15="F"),VLOOKUP($S$12,'Sel Coberturas,Capitais,Frquias'!$L$11:$O$17,2,FALSE),IF(AND(K15="G"),VLOOKUP($S$12,'Sel Coberturas,Capitais,Frquias'!$Q$11:$T$11,2,FALSE)))))))),"N")</f>
        <v>0</v>
      </c>
      <c r="T15" s="119" t="b">
        <f>IFERROR(IF(AND(S15="N"),"",(IF(AND(K15="A"),VLOOKUP($S$12,'Sel Coberturas,Capitais,Frquias'!$B$11:$E$17,4,FALSE),IF(AND(K15="B"),VLOOKUP($S$12,'Sel Coberturas,Capitais,Frquias'!$B$22:$E$30,4,FALSE),IF(AND(K15="C"),VLOOKUP($S$12,'Sel Coberturas,Capitais,Frquias'!$B$35:$E$48,4,FALSE),IF(AND(K15="D"),VLOOKUP($S$12,'Sel Coberturas,Capitais,Frquias'!$G$11:$J$15,4,FALSE),IF(AND(K15="E"),VLOOKUP($S$12,'Sel Coberturas,Capitais,Frquias'!$G$22:$J$32,4,FALSE),IF(AND(K15="F"),VLOOKUP($S$12,'Sel Coberturas,Capitais,Frquias'!$L$11:$O$17,4,FALSE),IF(AND(K15="G"),VLOOKUP($S$12,'Sel Coberturas,Capitais,Frquias'!$Q$11:$T$11,4,FALSE)))))))))),"")</f>
        <v>0</v>
      </c>
      <c r="U15" s="118" t="b">
        <f>IFERROR(IF(AND(K15="A"),VLOOKUP($U$12,'Sel Coberturas,Capitais,Frquias'!$B$11:$E$17,2,FALSE),IF(AND(K15="B"),VLOOKUP($U$12,'Sel Coberturas,Capitais,Frquias'!$B$22:$E$30,2,FALSE),IF(AND(K15="C"),VLOOKUP($U$12,'Sel Coberturas,Capitais,Frquias'!$B$35:$E$48,2,FALSE),IF(AND(K15="D"),VLOOKUP($U$12,'Sel Coberturas,Capitais,Frquias'!$G$11:$J$15,2,FALSE),IF(AND(K15="E"),VLOOKUP($U$12,'Sel Coberturas,Capitais,Frquias'!$G$22:$J$32,2,FALSE),IF(AND(K15="F"),VLOOKUP($U$12,'Sel Coberturas,Capitais,Frquias'!$L$11:$O$17,2,FALSE),IF(AND(K15="G"),VLOOKUP($U$12,'Sel Coberturas,Capitais,Frquias'!$Q$11:$T$11,2,FALSE)))))))),"N")</f>
        <v>0</v>
      </c>
      <c r="V15" s="119" t="b">
        <f>IFERROR(IF(AND(U15="N"),"",(IF(AND(K15="A"),VLOOKUP($U$12,'Sel Coberturas,Capitais,Frquias'!$B$11:$E$17,4,FALSE),IF(AND(K15="B"),VLOOKUP($U$12,'Sel Coberturas,Capitais,Frquias'!$B$22:$E$30,4,FALSE),IF(AND(K15="C"),VLOOKUP($U$12,'Sel Coberturas,Capitais,Frquias'!$B$35:$E$48,4,FALSE),IF(AND(K15="D"),VLOOKUP($U$12,'Sel Coberturas,Capitais,Frquias'!$G$11:$J$15,4,FALSE),IF(AND(K15="E"),VLOOKUP($U$12,'Sel Coberturas,Capitais,Frquias'!$G$22:$J$32,4,FALSE),IF(AND(K15="F"),VLOOKUP($U$12,'Sel Coberturas,Capitais,Frquias'!$L$11:$O$17,4,FALSE),IF(AND(K15="G"),VLOOKUP($U$12,'Sel Coberturas,Capitais,Frquias'!$Q$11:$T$11,4,FALSE)))))))))),"")</f>
        <v>0</v>
      </c>
      <c r="W15" s="118" t="b">
        <f>IFERROR(IF(AND(K15="A"),VLOOKUP($W$12,'Sel Coberturas,Capitais,Frquias'!$B$11:$E$17,2,FALSE),IF(AND(K15="B"),VLOOKUP($W$12,'Sel Coberturas,Capitais,Frquias'!$B$22:$E$30,2,FALSE),IF(AND(K15="C"),VLOOKUP($W$12,'Sel Coberturas,Capitais,Frquias'!$B$35:$E$48,2,FALSE),IF(AND(K15="D"),VLOOKUP($W$12,'Sel Coberturas,Capitais,Frquias'!$G$11:$J$15,2,FALSE),IF(AND(K15="E"),VLOOKUP($W$12,'Sel Coberturas,Capitais,Frquias'!$G$22:$J$32,2,FALSE),IF(AND(K15="F"),VLOOKUP($W$12,'Sel Coberturas,Capitais,Frquias'!$L$11:$O$17,2,FALSE),IF(AND(K15="G"),VLOOKUP($W$12,'Sel Coberturas,Capitais,Frquias'!$Q$11:$T$11,2,FALSE)))))))),"N")</f>
        <v>0</v>
      </c>
      <c r="X15" s="119" t="b">
        <f>IFERROR(IF(AND(W15="N"),"",(IF(AND(K15="A"),VLOOKUP($W$12,'Sel Coberturas,Capitais,Frquias'!$B$11:$E$17,4,FALSE),IF(AND(K15="B"),VLOOKUP($W$12,'Sel Coberturas,Capitais,Frquias'!$B$22:$E$30,4,FALSE),IF(AND(K15="C"),VLOOKUP($W$12,'Sel Coberturas,Capitais,Frquias'!$B$35:$E$48,4,FALSE),IF(AND(K15="D"),VLOOKUP($W$12,'Sel Coberturas,Capitais,Frquias'!$G$11:$J$15,4,FALSE),IF(AND(K15="E"),VLOOKUP($W$12,'Sel Coberturas,Capitais,Frquias'!$G$22:$J$32,4,FALSE),IF(AND(K15="F"),VLOOKUP($W$12,'Sel Coberturas,Capitais,Frquias'!$L$11:$O$17,4,FALSE),IF(AND(K15="G"),VLOOKUP($W$12,'Sel Coberturas,Capitais,Frquias'!$Q$11:$T$11,4,FALSE)))))))))),"")</f>
        <v>0</v>
      </c>
      <c r="Y15" s="118" t="b">
        <f>IFERROR(IF(AND(K15="A"),VLOOKUP($Y$12,'Sel Coberturas,Capitais,Frquias'!$B$11:$E$17,2,FALSE),IF(AND(K15="B"),VLOOKUP($Y$12,'Sel Coberturas,Capitais,Frquias'!$B$22:$E$30,2,FALSE),IF(AND(K15="C"),VLOOKUP($Y$12,'Sel Coberturas,Capitais,Frquias'!$B$35:$E$48,2,FALSE),IF(AND(K15="D"),VLOOKUP($Y$12,'Sel Coberturas,Capitais,Frquias'!$G$11:$J$15,2,FALSE),IF(AND(K15="E"),VLOOKUP($Y$12,'Sel Coberturas,Capitais,Frquias'!$G$22:$J$32,2,FALSE),IF(AND(K15="F"),VLOOKUP($Y$12,'Sel Coberturas,Capitais,Frquias'!$L$11:$O$17,2,FALSE),IF(AND(K15="G"),VLOOKUP($Y$12,'Sel Coberturas,Capitais,Frquias'!$Q$11:$T$11,2,FALSE)))))))),"N")</f>
        <v>0</v>
      </c>
      <c r="Z15" s="119" t="b">
        <f>IFERROR(IF(AND(Y15="N"),"",(IF(AND(K15="A"),VLOOKUP($Y$12,'Sel Coberturas,Capitais,Frquias'!$B$11:$E$17,4,FALSE),IF(AND(K15="B"),VLOOKUP($Y$12,'Sel Coberturas,Capitais,Frquias'!$B$22:$E$30,4,FALSE),IF(AND(K15="C"),VLOOKUP($Y$12,'Sel Coberturas,Capitais,Frquias'!$B$35:$E$48,4,FALSE),IF(AND(K15="D"),VLOOKUP($Y$12,'Sel Coberturas,Capitais,Frquias'!$G$11:$J$15,4,FALSE),IF(AND(K15="E"),VLOOKUP($Y$12,'Sel Coberturas,Capitais,Frquias'!$G$22:$J$32,4,FALSE),IF(AND(K15="F"),VLOOKUP($Y$12,'Sel Coberturas,Capitais,Frquias'!$L$11:$O$17,4,FALSE),IF(AND(K15="G"),VLOOKUP($Y$12,'Sel Coberturas,Capitais,Frquias'!$Q$11:$T$11,4,FALSE)))))))))),"")</f>
        <v>0</v>
      </c>
      <c r="AA15" s="118" t="b">
        <f>IFERROR(IF(AND(K15="A"),VLOOKUP($AA$12,'Sel Coberturas,Capitais,Frquias'!$B$11:$E$17,2,FALSE),IF(AND(K15="B"),VLOOKUP($AA$12,'Sel Coberturas,Capitais,Frquias'!$B$22:$E$30,2,FALSE),IF(AND(K15="C"),VLOOKUP($AA$12,'Sel Coberturas,Capitais,Frquias'!$B$35:$E$48,2,FALSE),IF(AND(K15="D"),VLOOKUP($AA$12,'Sel Coberturas,Capitais,Frquias'!$G$11:$J$15,2,FALSE),IF(AND(K15="E"),VLOOKUP($AA$12,'Sel Coberturas,Capitais,Frquias'!$G$22:$J$32,2,FALSE),IF(AND(K15="F"),VLOOKUP($AA$12,'Sel Coberturas,Capitais,Frquias'!$L$11:$O$17,2,FALSE),IF(AND(K15="G"),VLOOKUP($AA$12,'Sel Coberturas,Capitais,Frquias'!$Q$11:$T$11,2,FALSE)))))))),"N")</f>
        <v>0</v>
      </c>
      <c r="AB15" s="119" t="b">
        <f>IFERROR(IF(AND(AA15="N"),"",(IF(AND(K15="A"),VLOOKUP($AA$12,'Sel Coberturas,Capitais,Frquias'!$B$11:$E$17,4,FALSE),IF(AND(K15="B"),VLOOKUP($AA$12,'Sel Coberturas,Capitais,Frquias'!$B$22:$E$30,4,FALSE),IF(AND(K15="C"),VLOOKUP($AA$12,'Sel Coberturas,Capitais,Frquias'!$B$35:$E$48,4,FALSE),IF(AND(K15="D"),VLOOKUP($AA$12,'Sel Coberturas,Capitais,Frquias'!$G$11:$J$15,4,FALSE),IF(AND(K15="E"),VLOOKUP($AA$12,'Sel Coberturas,Capitais,Frquias'!$G$22:$J$32,4,FALSE),IF(AND(K15="F"),VLOOKUP($AA$12,'Sel Coberturas,Capitais,Frquias'!$L$11:$O$17,4,FALSE),IF(AND(K15="G"),VLOOKUP($AA$12,'Sel Coberturas,Capitais,Frquias'!$Q$11:$T$11,4,FALSE)))))))))),"")</f>
        <v>0</v>
      </c>
      <c r="AC15" s="118" t="b">
        <f>IFERROR(IF(AND(K15="A"),VLOOKUP($AC$12,'Sel Coberturas,Capitais,Frquias'!$B$11:$E$17,2,FALSE),IF(AND(K15="B"),VLOOKUP($AC$12,'Sel Coberturas,Capitais,Frquias'!$B$22:$E$30,2,FALSE),IF(AND(K15="C"),VLOOKUP($AC$12,'Sel Coberturas,Capitais,Frquias'!$B$35:$E$48,2,FALSE),IF(AND(K15="D"),VLOOKUP($AC$12,'Sel Coberturas,Capitais,Frquias'!$G$11:$J$15,2,FALSE),IF(AND(K15="E"),VLOOKUP($AC$12,'Sel Coberturas,Capitais,Frquias'!$G$22:$J$32,2,FALSE),IF(AND(K15="F"),VLOOKUP($AC$12,'Sel Coberturas,Capitais,Frquias'!$L$11:$O$17,2,FALSE),IF(AND(K15="G"),VLOOKUP($AC$12,'Sel Coberturas,Capitais,Frquias'!$Q$11:$T$11,2,FALSE)))))))),"N")</f>
        <v>0</v>
      </c>
      <c r="AD15" s="118" t="b">
        <f>IF(AND(AC15="N"),"N",(IF(AND(K15="A"),VLOOKUP($AC$12,'Sel Coberturas,Capitais,Frquias'!$B$11:$E$17,3,FALSE),IF(AND(K15="B"),VLOOKUP($AC$12,'Sel Coberturas,Capitais,Frquias'!$B$22:$E$30,3,FALSE),IF(AND(K15="C"),VLOOKUP($AC$12,'Sel Coberturas,Capitais,Frquias'!$B$35:$E$48,3,FALSE),IF(AND(K15="D"),VLOOKUP($AC$12,'Sel Coberturas,Capitais,Frquias'!$G$11:$J$15,3,FALSE),IF(AND(K15="E"),VLOOKUP($AC$12,'Sel Coberturas,Capitais,Frquias'!$G$22:$J$32,3,FALSE),IF(AND(K15="F"),VLOOKUP($AC$12,'Sel Coberturas,Capitais,Frquias'!$L$11:$O$17,3,FALSE),IF(AND(K15="G"),VLOOKUP($AC$12,'Sel Coberturas,Capitais,Frquias'!$Q$11:$T$11,3,FALSE))))))))))</f>
        <v>0</v>
      </c>
      <c r="AE15" s="118" t="b">
        <f>IFERROR(IF(AND(K15="A"),VLOOKUP($AE$12,'Sel Coberturas,Capitais,Frquias'!$B$11:$E$17,2,FALSE),IF(AND(K15="B"),VLOOKUP($AE$12,'Sel Coberturas,Capitais,Frquias'!$B$22:$E$30,2,FALSE),IF(AND(K15="C"),VLOOKUP($AE$12,'Sel Coberturas,Capitais,Frquias'!$B$35:$E$48,2,FALSE),IF(AND(K15="D"),VLOOKUP($AE$12,'Sel Coberturas,Capitais,Frquias'!$G$11:$J$15,2,FALSE),IF(AND(K15="E"),VLOOKUP($AE$12,'Sel Coberturas,Capitais,Frquias'!$G$22:$J$32,2,FALSE),IF(AND(K15="F"),VLOOKUP($AE$12,'Sel Coberturas,Capitais,Frquias'!$L$11:$O$17,2,FALSE),IF(AND(K15="G"),VLOOKUP($AE$12,'Sel Coberturas,Capitais,Frquias'!$Q$11:$T$11,2,FALSE)))))))),"N")</f>
        <v>0</v>
      </c>
      <c r="AF15" s="118" t="b">
        <f>IF(AND(AE15="N"),"N",(IF(AND(K15="A"),VLOOKUP($AE$12,'Sel Coberturas,Capitais,Frquias'!$B$11:$E$17,3,FALSE),IF(AND(K15="B"),VLOOKUP($AE$12,'Sel Coberturas,Capitais,Frquias'!$B$22:$E$30,3,FALSE),IF(AND(K15="C"),VLOOKUP($AE$12,'Sel Coberturas,Capitais,Frquias'!$B$35:$E$48,3,FALSE),IF(AND(K15="D"),VLOOKUP($AE$12,'Sel Coberturas,Capitais,Frquias'!$G$11:$J$15,3,FALSE),IF(AND(K15="E"),VLOOKUP($AE$12,'Sel Coberturas,Capitais,Frquias'!$G$22:$J$32,3,FALSE),IF(AND(K15="F"),VLOOKUP($AE$12,'Sel Coberturas,Capitais,Frquias'!$L$11:$O$17,3,FALSE),IF(AND(K15="G"),VLOOKUP($AE$12,'Sel Coberturas,Capitais,Frquias'!$Q$11:$T$11,3,FALSE))))))))))</f>
        <v>0</v>
      </c>
      <c r="AG15" s="118" t="b">
        <f>IFERROR(IF(AND(K15="A"),VLOOKUP($AG$12,'Sel Coberturas,Capitais,Frquias'!$B$11:$E$17,2,FALSE),IF(AND(K15="B"),VLOOKUP($AG$12,'Sel Coberturas,Capitais,Frquias'!$B$22:$E$30,2,FALSE),IF(AND(K15="C"),VLOOKUP($AG$12,'Sel Coberturas,Capitais,Frquias'!$B$35:$E$48,2,FALSE),IF(AND(K15="D"),VLOOKUP($AG$12,'Sel Coberturas,Capitais,Frquias'!$G$11:$J$15,2,FALSE),IF(AND(K15="E"),VLOOKUP($AG$12,'Sel Coberturas,Capitais,Frquias'!$G$22:$J$32,2,FALSE),IF(AND(K15="F"),VLOOKUP($AG$12,'Sel Coberturas,Capitais,Frquias'!$L$11:$O$17,2,FALSE),IF(AND(K15="G"),VLOOKUP($AG$12,'Sel Coberturas,Capitais,Frquias'!$Q$11:$T$11,2,FALSE)))))))),"N")</f>
        <v>0</v>
      </c>
      <c r="AH15" s="118" t="b">
        <f>IF(AND(AG15="N"),"N",(IF(AND(K15="A"),VLOOKUP($AG$12,'Sel Coberturas,Capitais,Frquias'!$B$11:$E$17,3,FALSE),IF(AND(K15="B"),VLOOKUP($AG$12,'Sel Coberturas,Capitais,Frquias'!$B$22:$E$30,3,FALSE),IF(AND(K15="C"),VLOOKUP($AG$12,'Sel Coberturas,Capitais,Frquias'!$B$35:$E$48,3,FALSE),IF(AND(K15="D"),VLOOKUP($AG$12,'Sel Coberturas,Capitais,Frquias'!$G$11:$J$15,3,FALSE),IF(AND(K15="E"),VLOOKUP($AG$12,'Sel Coberturas,Capitais,Frquias'!$G$22:$J$32,3,FALSE),IF(AND(K15="F"),VLOOKUP($AG$12,'Sel Coberturas,Capitais,Frquias'!$L$11:$O$17,3,FALSE),IF(AND(K15="G"),VLOOKUP($AG$12,'Sel Coberturas,Capitais,Frquias'!$Q$11:$T$11,3,FALSE))))))))))</f>
        <v>0</v>
      </c>
      <c r="AI15" s="118" t="b">
        <f>IFERROR(IF(AND(K15="A"),VLOOKUP($AI$12,'Sel Coberturas,Capitais,Frquias'!$B$11:$E$17,2,FALSE),IF(AND(K15="B"),VLOOKUP($AI$12,'Sel Coberturas,Capitais,Frquias'!$B$22:$E$30,2,FALSE),IF(AND(K15="C"),VLOOKUP($AI$12,'Sel Coberturas,Capitais,Frquias'!$B$35:$E$48,2,FALSE),IF(AND(K15="D"),VLOOKUP($AI$12,'Sel Coberturas,Capitais,Frquias'!$G$11:$J$15,2,FALSE),IF(AND(K15="E"),VLOOKUP($AI$12,'Sel Coberturas,Capitais,Frquias'!$G$22:$J$32,2,FALSE),IF(AND(K15="F"),VLOOKUP($AI$12,'Sel Coberturas,Capitais,Frquias'!$L$11:$O$17,2,FALSE),IF(AND(K15="G"),VLOOKUP($AI$12,'Sel Coberturas,Capitais,Frquias'!$Q$11:$T$11,2,FALSE)))))))),"N")</f>
        <v>0</v>
      </c>
      <c r="AW15" s="109">
        <v>715</v>
      </c>
      <c r="AX15" s="110" t="s">
        <v>30</v>
      </c>
      <c r="AY15" s="109">
        <v>715</v>
      </c>
      <c r="BU15" s="100" t="s">
        <v>249</v>
      </c>
      <c r="BV15" s="100" t="s">
        <v>226</v>
      </c>
      <c r="BW15" s="94" t="s">
        <v>248</v>
      </c>
      <c r="BY15" s="102" t="s">
        <v>1551</v>
      </c>
      <c r="BZ15" s="103" t="s">
        <v>247</v>
      </c>
      <c r="CA15" s="103">
        <v>4409</v>
      </c>
      <c r="CC15" s="90">
        <v>1100</v>
      </c>
      <c r="CD15" s="89" t="s">
        <v>1782</v>
      </c>
      <c r="CF15" s="90">
        <v>1230</v>
      </c>
      <c r="CG15" s="92" t="s">
        <v>1794</v>
      </c>
    </row>
    <row r="16" spans="1:89">
      <c r="A16" s="85">
        <f t="shared" si="0"/>
        <v>4</v>
      </c>
      <c r="B16" s="114"/>
      <c r="C16" s="115"/>
      <c r="D16" s="115"/>
      <c r="E16" s="115"/>
      <c r="F16" s="114"/>
      <c r="G16" s="114"/>
      <c r="H16" s="114"/>
      <c r="I16" s="114"/>
      <c r="J16" s="116"/>
      <c r="K16" s="116"/>
      <c r="L16" s="117" t="b">
        <f>IFERROR(IF(AND(K16="A"),VLOOKUP($L$12,'Sel Coberturas,Capitais,Frquias'!$B$11:$E$17,3,FALSE),IF(AND(K16="B"),VLOOKUP($L$12,'Sel Coberturas,Capitais,Frquias'!$B$22:$E$30,3,FALSE),IF(AND(K16="C"),VLOOKUP($L$12,'Sel Coberturas,Capitais,Frquias'!$B$35:$E$48,3,FALSE),IF(AND(K16="D"),VLOOKUP($L$12,'Sel Coberturas,Capitais,Frquias'!$G$11:$J$15,3,FALSE),IF(AND(K16="E"),VLOOKUP($L$12,'Sel Coberturas,Capitais,Frquias'!$G$22:$J$32,3,FALSE),IF(AND(K16="F"),VLOOKUP($L$12,'Sel Coberturas,Capitais,Frquias'!$L$11:$O$17,3,FALSE),IF(AND(K16="G"),VLOOKUP($L$12,'Sel Coberturas,Capitais,Frquias'!$Q$11:$T$11,3,FALSE)))))))),"")</f>
        <v>0</v>
      </c>
      <c r="M16" s="118" t="b">
        <f>IFERROR(IF(AND(K16="A"),VLOOKUP($M$12,'Sel Coberturas,Capitais,Frquias'!$B$11:$E$17,2,FALSE),IF(AND(K16="B"),VLOOKUP($M$12,'Sel Coberturas,Capitais,Frquias'!$B$22:$E$30,2,FALSE),IF(AND(K16="C"),VLOOKUP($M$12,'Sel Coberturas,Capitais,Frquias'!$B$35:$E$48,2,FALSE),IF(AND(K16="D"),VLOOKUP($M$12,'Sel Coberturas,Capitais,Frquias'!$G$11:$J$15,2,FALSE),IF(AND(K16="E"),VLOOKUP($M$12,'Sel Coberturas,Capitais,Frquias'!$G$22:$J$32,2,FALSE),IF(AND(K16="F"),VLOOKUP($M$12,'Sel Coberturas,Capitais,Frquias'!$L$11:$O$17,2,FALSE),IF(AND(K16="G"),VLOOKUP($M$12,'Sel Coberturas,Capitais,Frquias'!$Q$11:$T$11,2,FALSE)))))))),"N")</f>
        <v>0</v>
      </c>
      <c r="N16" s="118" t="b">
        <f>IF(AND(M16="N"),"N",(IF(AND(K16="A"),VLOOKUP($M$12,'Sel Coberturas,Capitais,Frquias'!$B$11:$E$17,3,FALSE),IF(AND(K16="B"),VLOOKUP($M$12,'Sel Coberturas,Capitais,Frquias'!$B$22:$E$30,3,FALSE),IF(AND(K16="C"),VLOOKUP($M$12,'Sel Coberturas,Capitais,Frquias'!$B$35:$E$48,3,FALSE),IF(AND(K16="D"),VLOOKUP($M$12,'Sel Coberturas,Capitais,Frquias'!$G$11:$J$15,3,FALSE),IF(AND(K16="E"),VLOOKUP($M$12,'Sel Coberturas,Capitais,Frquias'!$G$22:$J$32,3,FALSE),IF(AND(K16="F"),VLOOKUP($M$12,'Sel Coberturas,Capitais,Frquias'!$L$11:$O$17,3,FALSE),IF(AND(K16="G"),VLOOKUP($M$12,'Sel Coberturas,Capitais,Frquias'!$Q$11:$T$11,3,FALSE))))))))))</f>
        <v>0</v>
      </c>
      <c r="O16" s="118" t="b">
        <f>IFERROR(IF(AND(K16="A"),VLOOKUP($O$12,'Sel Coberturas,Capitais,Frquias'!$B$11:$E$17,2,FALSE),IF(AND(K16="B"),VLOOKUP($O$12,'Sel Coberturas,Capitais,Frquias'!$B$22:$E$30,2,FALSE),IF(AND(K16="C"),VLOOKUP($O$12,'Sel Coberturas,Capitais,Frquias'!$B$35:$E$48,2,FALSE),IF(AND(K16="D"),VLOOKUP($O$12,'Sel Coberturas,Capitais,Frquias'!$G$11:$J$15,2,FALSE),IF(AND(K16="E"),VLOOKUP($O$12,'Sel Coberturas,Capitais,Frquias'!$G$22:$J$32,2,FALSE),IF(AND(K16="F"),VLOOKUP($O$12,'Sel Coberturas,Capitais,Frquias'!$L$11:$O$17,2,FALSE),IF(AND(K16="G"),VLOOKUP($O$12,'Sel Coberturas,Capitais,Frquias'!$Q$11:$T$11,2,FALSE)))))))),"N")</f>
        <v>0</v>
      </c>
      <c r="P16" s="118" t="b">
        <f>IFERROR(IF(AND(K16="A"),VLOOKUP($P$12,'Sel Coberturas,Capitais,Frquias'!$B$11:$E$17,2,FALSE),IF(AND(K16="B"),VLOOKUP($P$12,'Sel Coberturas,Capitais,Frquias'!$B$22:$E$30,2,FALSE),IF(AND(K16="C"),VLOOKUP($P$12,'Sel Coberturas,Capitais,Frquias'!$B$35:$E$48,2,FALSE),IF(AND(K16="D"),VLOOKUP($P$12,'Sel Coberturas,Capitais,Frquias'!$G$11:$J$15,2,FALSE),IF(AND(K16="E"),VLOOKUP($P$12,'Sel Coberturas,Capitais,Frquias'!$G$22:$J$32,2,FALSE),IF(AND(K16="F"),VLOOKUP($P$12,'Sel Coberturas,Capitais,Frquias'!$L$11:$O$17,2,FALSE),IF(AND(K16="G"),VLOOKUP($P$12,'Sel Coberturas,Capitais,Frquias'!$Q$11:$T$11,2,FALSE)))))))),"N")</f>
        <v>0</v>
      </c>
      <c r="Q16" s="118" t="b">
        <f>IFERROR(IF(AND(K16="A"),VLOOKUP($Q$12,'Sel Coberturas,Capitais,Frquias'!$B$11:$E$17,2,FALSE),IF(AND(K16="B"),VLOOKUP($Q$12,'Sel Coberturas,Capitais,Frquias'!$B$22:$E$30,2,FALSE),IF(AND(K16="C"),VLOOKUP($Q$12,'Sel Coberturas,Capitais,Frquias'!$B$35:$E$48,2,FALSE),IF(AND(K16="D"),VLOOKUP($Q$12,'Sel Coberturas,Capitais,Frquias'!$G$11:$J$15,2,FALSE),IF(AND(K16="E"),VLOOKUP($Q$12,'Sel Coberturas,Capitais,Frquias'!$G$22:$J$32,2,FALSE),IF(AND(K16="F"),VLOOKUP($Q$12,'Sel Coberturas,Capitais,Frquias'!$L$11:$O$17,2,FALSE),IF(AND(K16="G"),VLOOKUP($Q$12,'Sel Coberturas,Capitais,Frquias'!$Q$11:$T$11,2,FALSE)))))))),"N")</f>
        <v>0</v>
      </c>
      <c r="R16" s="118" t="b">
        <f>IF(AND(Q16="N"),"N",(IF(AND(K16="A"),VLOOKUP($Q$12,'Sel Coberturas,Capitais,Frquias'!$B$11:$E$17,3,FALSE),IF(AND(K16="B"),VLOOKUP($Q$12,'Sel Coberturas,Capitais,Frquias'!$B$22:$E$30,3,FALSE),IF(AND(K16="C"),VLOOKUP($Q$12,'Sel Coberturas,Capitais,Frquias'!$B$35:$E$48,3,FALSE),IF(AND(K16="D"),VLOOKUP($Q$12,'Sel Coberturas,Capitais,Frquias'!$G$11:$J$15,3,FALSE),IF(AND(K16="E"),VLOOKUP($Q$12,'Sel Coberturas,Capitais,Frquias'!$G$22:$J$32,3,FALSE),IF(AND(K16="F"),VLOOKUP($Q$12,'Sel Coberturas,Capitais,Frquias'!$L$11:$O$17,3,FALSE),IF(AND(K16="G"),VLOOKUP($Q$12,'Sel Coberturas,Capitais,Frquias'!$Q$11:$T$11,3,FALSE))))))))))</f>
        <v>0</v>
      </c>
      <c r="S16" s="118" t="b">
        <f>IFERROR(IF(AND(K16="A"),VLOOKUP($S$12,'Sel Coberturas,Capitais,Frquias'!$B$11:$E$17,2,FALSE),IF(AND(K16="B"),VLOOKUP($S$12,'Sel Coberturas,Capitais,Frquias'!$B$22:$E$30,2,FALSE),IF(AND(K16="C"),VLOOKUP($S$12,'Sel Coberturas,Capitais,Frquias'!$B$35:$E$48,2,FALSE),IF(AND(K16="D"),VLOOKUP($S$12,'Sel Coberturas,Capitais,Frquias'!$G$11:$J$15,2,FALSE),IF(AND(K16="E"),VLOOKUP($S$12,'Sel Coberturas,Capitais,Frquias'!$G$22:$J$32,2,FALSE),IF(AND(K16="F"),VLOOKUP($S$12,'Sel Coberturas,Capitais,Frquias'!$L$11:$O$17,2,FALSE),IF(AND(K16="G"),VLOOKUP($S$12,'Sel Coberturas,Capitais,Frquias'!$Q$11:$T$11,2,FALSE)))))))),"N")</f>
        <v>0</v>
      </c>
      <c r="T16" s="119" t="b">
        <f>IFERROR(IF(AND(S16="N"),"",(IF(AND(K16="A"),VLOOKUP($S$12,'Sel Coberturas,Capitais,Frquias'!$B$11:$E$17,4,FALSE),IF(AND(K16="B"),VLOOKUP($S$12,'Sel Coberturas,Capitais,Frquias'!$B$22:$E$30,4,FALSE),IF(AND(K16="C"),VLOOKUP($S$12,'Sel Coberturas,Capitais,Frquias'!$B$35:$E$48,4,FALSE),IF(AND(K16="D"),VLOOKUP($S$12,'Sel Coberturas,Capitais,Frquias'!$G$11:$J$15,4,FALSE),IF(AND(K16="E"),VLOOKUP($S$12,'Sel Coberturas,Capitais,Frquias'!$G$22:$J$32,4,FALSE),IF(AND(K16="F"),VLOOKUP($S$12,'Sel Coberturas,Capitais,Frquias'!$L$11:$O$17,4,FALSE),IF(AND(K16="G"),VLOOKUP($S$12,'Sel Coberturas,Capitais,Frquias'!$Q$11:$T$11,4,FALSE)))))))))),"")</f>
        <v>0</v>
      </c>
      <c r="U16" s="118" t="b">
        <f>IFERROR(IF(AND(K16="A"),VLOOKUP($U$12,'Sel Coberturas,Capitais,Frquias'!$B$11:$E$17,2,FALSE),IF(AND(K16="B"),VLOOKUP($U$12,'Sel Coberturas,Capitais,Frquias'!$B$22:$E$30,2,FALSE),IF(AND(K16="C"),VLOOKUP($U$12,'Sel Coberturas,Capitais,Frquias'!$B$35:$E$48,2,FALSE),IF(AND(K16="D"),VLOOKUP($U$12,'Sel Coberturas,Capitais,Frquias'!$G$11:$J$15,2,FALSE),IF(AND(K16="E"),VLOOKUP($U$12,'Sel Coberturas,Capitais,Frquias'!$G$22:$J$32,2,FALSE),IF(AND(K16="F"),VLOOKUP($U$12,'Sel Coberturas,Capitais,Frquias'!$L$11:$O$17,2,FALSE),IF(AND(K16="G"),VLOOKUP($U$12,'Sel Coberturas,Capitais,Frquias'!$Q$11:$T$11,2,FALSE)))))))),"N")</f>
        <v>0</v>
      </c>
      <c r="V16" s="119" t="b">
        <f>IFERROR(IF(AND(U16="N"),"",(IF(AND(K16="A"),VLOOKUP($U$12,'Sel Coberturas,Capitais,Frquias'!$B$11:$E$17,4,FALSE),IF(AND(K16="B"),VLOOKUP($U$12,'Sel Coberturas,Capitais,Frquias'!$B$22:$E$30,4,FALSE),IF(AND(K16="C"),VLOOKUP($U$12,'Sel Coberturas,Capitais,Frquias'!$B$35:$E$48,4,FALSE),IF(AND(K16="D"),VLOOKUP($U$12,'Sel Coberturas,Capitais,Frquias'!$G$11:$J$15,4,FALSE),IF(AND(K16="E"),VLOOKUP($U$12,'Sel Coberturas,Capitais,Frquias'!$G$22:$J$32,4,FALSE),IF(AND(K16="F"),VLOOKUP($U$12,'Sel Coberturas,Capitais,Frquias'!$L$11:$O$17,4,FALSE),IF(AND(K16="G"),VLOOKUP($U$12,'Sel Coberturas,Capitais,Frquias'!$Q$11:$T$11,4,FALSE)))))))))),"")</f>
        <v>0</v>
      </c>
      <c r="W16" s="118" t="b">
        <f>IFERROR(IF(AND(K16="A"),VLOOKUP($W$12,'Sel Coberturas,Capitais,Frquias'!$B$11:$E$17,2,FALSE),IF(AND(K16="B"),VLOOKUP($W$12,'Sel Coberturas,Capitais,Frquias'!$B$22:$E$30,2,FALSE),IF(AND(K16="C"),VLOOKUP($W$12,'Sel Coberturas,Capitais,Frquias'!$B$35:$E$48,2,FALSE),IF(AND(K16="D"),VLOOKUP($W$12,'Sel Coberturas,Capitais,Frquias'!$G$11:$J$15,2,FALSE),IF(AND(K16="E"),VLOOKUP($W$12,'Sel Coberturas,Capitais,Frquias'!$G$22:$J$32,2,FALSE),IF(AND(K16="F"),VLOOKUP($W$12,'Sel Coberturas,Capitais,Frquias'!$L$11:$O$17,2,FALSE),IF(AND(K16="G"),VLOOKUP($W$12,'Sel Coberturas,Capitais,Frquias'!$Q$11:$T$11,2,FALSE)))))))),"N")</f>
        <v>0</v>
      </c>
      <c r="X16" s="119" t="b">
        <f>IFERROR(IF(AND(W16="N"),"",(IF(AND(K16="A"),VLOOKUP($W$12,'Sel Coberturas,Capitais,Frquias'!$B$11:$E$17,4,FALSE),IF(AND(K16="B"),VLOOKUP($W$12,'Sel Coberturas,Capitais,Frquias'!$B$22:$E$30,4,FALSE),IF(AND(K16="C"),VLOOKUP($W$12,'Sel Coberturas,Capitais,Frquias'!$B$35:$E$48,4,FALSE),IF(AND(K16="D"),VLOOKUP($W$12,'Sel Coberturas,Capitais,Frquias'!$G$11:$J$15,4,FALSE),IF(AND(K16="E"),VLOOKUP($W$12,'Sel Coberturas,Capitais,Frquias'!$G$22:$J$32,4,FALSE),IF(AND(K16="F"),VLOOKUP($W$12,'Sel Coberturas,Capitais,Frquias'!$L$11:$O$17,4,FALSE),IF(AND(K16="G"),VLOOKUP($W$12,'Sel Coberturas,Capitais,Frquias'!$Q$11:$T$11,4,FALSE)))))))))),"")</f>
        <v>0</v>
      </c>
      <c r="Y16" s="118" t="b">
        <f>IFERROR(IF(AND(K16="A"),VLOOKUP($Y$12,'Sel Coberturas,Capitais,Frquias'!$B$11:$E$17,2,FALSE),IF(AND(K16="B"),VLOOKUP($Y$12,'Sel Coberturas,Capitais,Frquias'!$B$22:$E$30,2,FALSE),IF(AND(K16="C"),VLOOKUP($Y$12,'Sel Coberturas,Capitais,Frquias'!$B$35:$E$48,2,FALSE),IF(AND(K16="D"),VLOOKUP($Y$12,'Sel Coberturas,Capitais,Frquias'!$G$11:$J$15,2,FALSE),IF(AND(K16="E"),VLOOKUP($Y$12,'Sel Coberturas,Capitais,Frquias'!$G$22:$J$32,2,FALSE),IF(AND(K16="F"),VLOOKUP($Y$12,'Sel Coberturas,Capitais,Frquias'!$L$11:$O$17,2,FALSE),IF(AND(K16="G"),VLOOKUP($Y$12,'Sel Coberturas,Capitais,Frquias'!$Q$11:$T$11,2,FALSE)))))))),"N")</f>
        <v>0</v>
      </c>
      <c r="Z16" s="119" t="b">
        <f>IFERROR(IF(AND(Y16="N"),"",(IF(AND(K16="A"),VLOOKUP($Y$12,'Sel Coberturas,Capitais,Frquias'!$B$11:$E$17,4,FALSE),IF(AND(K16="B"),VLOOKUP($Y$12,'Sel Coberturas,Capitais,Frquias'!$B$22:$E$30,4,FALSE),IF(AND(K16="C"),VLOOKUP($Y$12,'Sel Coberturas,Capitais,Frquias'!$B$35:$E$48,4,FALSE),IF(AND(K16="D"),VLOOKUP($Y$12,'Sel Coberturas,Capitais,Frquias'!$G$11:$J$15,4,FALSE),IF(AND(K16="E"),VLOOKUP($Y$12,'Sel Coberturas,Capitais,Frquias'!$G$22:$J$32,4,FALSE),IF(AND(K16="F"),VLOOKUP($Y$12,'Sel Coberturas,Capitais,Frquias'!$L$11:$O$17,4,FALSE),IF(AND(K16="G"),VLOOKUP($Y$12,'Sel Coberturas,Capitais,Frquias'!$Q$11:$T$11,4,FALSE)))))))))),"")</f>
        <v>0</v>
      </c>
      <c r="AA16" s="118" t="b">
        <f>IFERROR(IF(AND(K16="A"),VLOOKUP($AA$12,'Sel Coberturas,Capitais,Frquias'!$B$11:$E$17,2,FALSE),IF(AND(K16="B"),VLOOKUP($AA$12,'Sel Coberturas,Capitais,Frquias'!$B$22:$E$30,2,FALSE),IF(AND(K16="C"),VLOOKUP($AA$12,'Sel Coberturas,Capitais,Frquias'!$B$35:$E$48,2,FALSE),IF(AND(K16="D"),VLOOKUP($AA$12,'Sel Coberturas,Capitais,Frquias'!$G$11:$J$15,2,FALSE),IF(AND(K16="E"),VLOOKUP($AA$12,'Sel Coberturas,Capitais,Frquias'!$G$22:$J$32,2,FALSE),IF(AND(K16="F"),VLOOKUP($AA$12,'Sel Coberturas,Capitais,Frquias'!$L$11:$O$17,2,FALSE),IF(AND(K16="G"),VLOOKUP($AA$12,'Sel Coberturas,Capitais,Frquias'!$Q$11:$T$11,2,FALSE)))))))),"N")</f>
        <v>0</v>
      </c>
      <c r="AB16" s="119" t="b">
        <f>IFERROR(IF(AND(AA16="N"),"",(IF(AND(K16="A"),VLOOKUP($AA$12,'Sel Coberturas,Capitais,Frquias'!$B$11:$E$17,4,FALSE),IF(AND(K16="B"),VLOOKUP($AA$12,'Sel Coberturas,Capitais,Frquias'!$B$22:$E$30,4,FALSE),IF(AND(K16="C"),VLOOKUP($AA$12,'Sel Coberturas,Capitais,Frquias'!$B$35:$E$48,4,FALSE),IF(AND(K16="D"),VLOOKUP($AA$12,'Sel Coberturas,Capitais,Frquias'!$G$11:$J$15,4,FALSE),IF(AND(K16="E"),VLOOKUP($AA$12,'Sel Coberturas,Capitais,Frquias'!$G$22:$J$32,4,FALSE),IF(AND(K16="F"),VLOOKUP($AA$12,'Sel Coberturas,Capitais,Frquias'!$L$11:$O$17,4,FALSE),IF(AND(K16="G"),VLOOKUP($AA$12,'Sel Coberturas,Capitais,Frquias'!$Q$11:$T$11,4,FALSE)))))))))),"")</f>
        <v>0</v>
      </c>
      <c r="AC16" s="118" t="b">
        <f>IFERROR(IF(AND(K16="A"),VLOOKUP($AC$12,'Sel Coberturas,Capitais,Frquias'!$B$11:$E$17,2,FALSE),IF(AND(K16="B"),VLOOKUP($AC$12,'Sel Coberturas,Capitais,Frquias'!$B$22:$E$30,2,FALSE),IF(AND(K16="C"),VLOOKUP($AC$12,'Sel Coberturas,Capitais,Frquias'!$B$35:$E$48,2,FALSE),IF(AND(K16="D"),VLOOKUP($AC$12,'Sel Coberturas,Capitais,Frquias'!$G$11:$J$15,2,FALSE),IF(AND(K16="E"),VLOOKUP($AC$12,'Sel Coberturas,Capitais,Frquias'!$G$22:$J$32,2,FALSE),IF(AND(K16="F"),VLOOKUP($AC$12,'Sel Coberturas,Capitais,Frquias'!$L$11:$O$17,2,FALSE),IF(AND(K16="G"),VLOOKUP($AC$12,'Sel Coberturas,Capitais,Frquias'!$Q$11:$T$11,2,FALSE)))))))),"N")</f>
        <v>0</v>
      </c>
      <c r="AD16" s="118" t="b">
        <f>IF(AND(AC16="N"),"N",(IF(AND(K16="A"),VLOOKUP($AC$12,'Sel Coberturas,Capitais,Frquias'!$B$11:$E$17,3,FALSE),IF(AND(K16="B"),VLOOKUP($AC$12,'Sel Coberturas,Capitais,Frquias'!$B$22:$E$30,3,FALSE),IF(AND(K16="C"),VLOOKUP($AC$12,'Sel Coberturas,Capitais,Frquias'!$B$35:$E$48,3,FALSE),IF(AND(K16="D"),VLOOKUP($AC$12,'Sel Coberturas,Capitais,Frquias'!$G$11:$J$15,3,FALSE),IF(AND(K16="E"),VLOOKUP($AC$12,'Sel Coberturas,Capitais,Frquias'!$G$22:$J$32,3,FALSE),IF(AND(K16="F"),VLOOKUP($AC$12,'Sel Coberturas,Capitais,Frquias'!$L$11:$O$17,3,FALSE),IF(AND(K16="G"),VLOOKUP($AC$12,'Sel Coberturas,Capitais,Frquias'!$Q$11:$T$11,3,FALSE))))))))))</f>
        <v>0</v>
      </c>
      <c r="AE16" s="118" t="b">
        <f>IFERROR(IF(AND(K16="A"),VLOOKUP($AE$12,'Sel Coberturas,Capitais,Frquias'!$B$11:$E$17,2,FALSE),IF(AND(K16="B"),VLOOKUP($AE$12,'Sel Coberturas,Capitais,Frquias'!$B$22:$E$30,2,FALSE),IF(AND(K16="C"),VLOOKUP($AE$12,'Sel Coberturas,Capitais,Frquias'!$B$35:$E$48,2,FALSE),IF(AND(K16="D"),VLOOKUP($AE$12,'Sel Coberturas,Capitais,Frquias'!$G$11:$J$15,2,FALSE),IF(AND(K16="E"),VLOOKUP($AE$12,'Sel Coberturas,Capitais,Frquias'!$G$22:$J$32,2,FALSE),IF(AND(K16="F"),VLOOKUP($AE$12,'Sel Coberturas,Capitais,Frquias'!$L$11:$O$17,2,FALSE),IF(AND(K16="G"),VLOOKUP($AE$12,'Sel Coberturas,Capitais,Frquias'!$Q$11:$T$11,2,FALSE)))))))),"N")</f>
        <v>0</v>
      </c>
      <c r="AF16" s="118" t="b">
        <f>IF(AND(AE16="N"),"N",(IF(AND(K16="A"),VLOOKUP($AE$12,'Sel Coberturas,Capitais,Frquias'!$B$11:$E$17,3,FALSE),IF(AND(K16="B"),VLOOKUP($AE$12,'Sel Coberturas,Capitais,Frquias'!$B$22:$E$30,3,FALSE),IF(AND(K16="C"),VLOOKUP($AE$12,'Sel Coberturas,Capitais,Frquias'!$B$35:$E$48,3,FALSE),IF(AND(K16="D"),VLOOKUP($AE$12,'Sel Coberturas,Capitais,Frquias'!$G$11:$J$15,3,FALSE),IF(AND(K16="E"),VLOOKUP($AE$12,'Sel Coberturas,Capitais,Frquias'!$G$22:$J$32,3,FALSE),IF(AND(K16="F"),VLOOKUP($AE$12,'Sel Coberturas,Capitais,Frquias'!$L$11:$O$17,3,FALSE),IF(AND(K16="G"),VLOOKUP($AE$12,'Sel Coberturas,Capitais,Frquias'!$Q$11:$T$11,3,FALSE))))))))))</f>
        <v>0</v>
      </c>
      <c r="AG16" s="118" t="b">
        <f>IFERROR(IF(AND(K16="A"),VLOOKUP($AG$12,'Sel Coberturas,Capitais,Frquias'!$B$11:$E$17,2,FALSE),IF(AND(K16="B"),VLOOKUP($AG$12,'Sel Coberturas,Capitais,Frquias'!$B$22:$E$30,2,FALSE),IF(AND(K16="C"),VLOOKUP($AG$12,'Sel Coberturas,Capitais,Frquias'!$B$35:$E$48,2,FALSE),IF(AND(K16="D"),VLOOKUP($AG$12,'Sel Coberturas,Capitais,Frquias'!$G$11:$J$15,2,FALSE),IF(AND(K16="E"),VLOOKUP($AG$12,'Sel Coberturas,Capitais,Frquias'!$G$22:$J$32,2,FALSE),IF(AND(K16="F"),VLOOKUP($AG$12,'Sel Coberturas,Capitais,Frquias'!$L$11:$O$17,2,FALSE),IF(AND(K16="G"),VLOOKUP($AG$12,'Sel Coberturas,Capitais,Frquias'!$Q$11:$T$11,2,FALSE)))))))),"N")</f>
        <v>0</v>
      </c>
      <c r="AH16" s="118" t="b">
        <f>IF(AND(AG16="N"),"N",(IF(AND(K16="A"),VLOOKUP($AG$12,'Sel Coberturas,Capitais,Frquias'!$B$11:$E$17,3,FALSE),IF(AND(K16="B"),VLOOKUP($AG$12,'Sel Coberturas,Capitais,Frquias'!$B$22:$E$30,3,FALSE),IF(AND(K16="C"),VLOOKUP($AG$12,'Sel Coberturas,Capitais,Frquias'!$B$35:$E$48,3,FALSE),IF(AND(K16="D"),VLOOKUP($AG$12,'Sel Coberturas,Capitais,Frquias'!$G$11:$J$15,3,FALSE),IF(AND(K16="E"),VLOOKUP($AG$12,'Sel Coberturas,Capitais,Frquias'!$G$22:$J$32,3,FALSE),IF(AND(K16="F"),VLOOKUP($AG$12,'Sel Coberturas,Capitais,Frquias'!$L$11:$O$17,3,FALSE),IF(AND(K16="G"),VLOOKUP($AG$12,'Sel Coberturas,Capitais,Frquias'!$Q$11:$T$11,3,FALSE))))))))))</f>
        <v>0</v>
      </c>
      <c r="AI16" s="118" t="b">
        <f>IFERROR(IF(AND(K16="A"),VLOOKUP($AI$12,'Sel Coberturas,Capitais,Frquias'!$B$11:$E$17,2,FALSE),IF(AND(K16="B"),VLOOKUP($AI$12,'Sel Coberturas,Capitais,Frquias'!$B$22:$E$30,2,FALSE),IF(AND(K16="C"),VLOOKUP($AI$12,'Sel Coberturas,Capitais,Frquias'!$B$35:$E$48,2,FALSE),IF(AND(K16="D"),VLOOKUP($AI$12,'Sel Coberturas,Capitais,Frquias'!$G$11:$J$15,2,FALSE),IF(AND(K16="E"),VLOOKUP($AI$12,'Sel Coberturas,Capitais,Frquias'!$G$22:$J$32,2,FALSE),IF(AND(K16="F"),VLOOKUP($AI$12,'Sel Coberturas,Capitais,Frquias'!$L$11:$O$17,2,FALSE),IF(AND(K16="G"),VLOOKUP($AI$12,'Sel Coberturas,Capitais,Frquias'!$Q$11:$T$11,2,FALSE)))))))),"N")</f>
        <v>0</v>
      </c>
      <c r="AW16" s="109">
        <v>716</v>
      </c>
      <c r="AX16" s="110" t="s">
        <v>31</v>
      </c>
      <c r="AY16" s="109">
        <v>716</v>
      </c>
      <c r="BU16" s="100" t="s">
        <v>436</v>
      </c>
      <c r="BV16" s="100" t="s">
        <v>213</v>
      </c>
      <c r="BW16" s="94" t="s">
        <v>435</v>
      </c>
      <c r="BY16" s="102" t="s">
        <v>1555</v>
      </c>
      <c r="BZ16" s="103" t="s">
        <v>912</v>
      </c>
      <c r="CA16" s="103">
        <v>4413</v>
      </c>
      <c r="CC16" s="90">
        <v>1149</v>
      </c>
      <c r="CD16" s="89" t="s">
        <v>1782</v>
      </c>
      <c r="CF16" s="90">
        <v>1240</v>
      </c>
      <c r="CG16" s="92" t="s">
        <v>1795</v>
      </c>
    </row>
    <row r="17" spans="1:85">
      <c r="A17" s="85">
        <f t="shared" si="0"/>
        <v>5</v>
      </c>
      <c r="B17" s="114"/>
      <c r="C17" s="115"/>
      <c r="D17" s="115"/>
      <c r="E17" s="115"/>
      <c r="F17" s="114"/>
      <c r="G17" s="114"/>
      <c r="H17" s="114"/>
      <c r="I17" s="114"/>
      <c r="J17" s="116"/>
      <c r="K17" s="116"/>
      <c r="L17" s="117" t="b">
        <f>IFERROR(IF(AND(K17="A"),VLOOKUP($L$12,'Sel Coberturas,Capitais,Frquias'!$B$11:$E$17,3,FALSE),IF(AND(K17="B"),VLOOKUP($L$12,'Sel Coberturas,Capitais,Frquias'!$B$22:$E$30,3,FALSE),IF(AND(K17="C"),VLOOKUP($L$12,'Sel Coberturas,Capitais,Frquias'!$B$35:$E$48,3,FALSE),IF(AND(K17="D"),VLOOKUP($L$12,'Sel Coberturas,Capitais,Frquias'!$G$11:$J$15,3,FALSE),IF(AND(K17="E"),VLOOKUP($L$12,'Sel Coberturas,Capitais,Frquias'!$G$22:$J$32,3,FALSE),IF(AND(K17="F"),VLOOKUP($L$12,'Sel Coberturas,Capitais,Frquias'!$L$11:$O$17,3,FALSE),IF(AND(K17="G"),VLOOKUP($L$12,'Sel Coberturas,Capitais,Frquias'!$Q$11:$T$11,3,FALSE)))))))),"")</f>
        <v>0</v>
      </c>
      <c r="M17" s="118" t="b">
        <f>IFERROR(IF(AND(K17="A"),VLOOKUP($M$12,'Sel Coberturas,Capitais,Frquias'!$B$11:$E$17,2,FALSE),IF(AND(K17="B"),VLOOKUP($M$12,'Sel Coberturas,Capitais,Frquias'!$B$22:$E$30,2,FALSE),IF(AND(K17="C"),VLOOKUP($M$12,'Sel Coberturas,Capitais,Frquias'!$B$35:$E$48,2,FALSE),IF(AND(K17="D"),VLOOKUP($M$12,'Sel Coberturas,Capitais,Frquias'!$G$11:$J$15,2,FALSE),IF(AND(K17="E"),VLOOKUP($M$12,'Sel Coberturas,Capitais,Frquias'!$G$22:$J$32,2,FALSE),IF(AND(K17="F"),VLOOKUP($M$12,'Sel Coberturas,Capitais,Frquias'!$L$11:$O$17,2,FALSE),IF(AND(K17="G"),VLOOKUP($M$12,'Sel Coberturas,Capitais,Frquias'!$Q$11:$T$11,2,FALSE)))))))),"N")</f>
        <v>0</v>
      </c>
      <c r="N17" s="118" t="b">
        <f>IF(AND(M17="N"),"N",(IF(AND(K17="A"),VLOOKUP($M$12,'Sel Coberturas,Capitais,Frquias'!$B$11:$E$17,3,FALSE),IF(AND(K17="B"),VLOOKUP($M$12,'Sel Coberturas,Capitais,Frquias'!$B$22:$E$30,3,FALSE),IF(AND(K17="C"),VLOOKUP($M$12,'Sel Coberturas,Capitais,Frquias'!$B$35:$E$48,3,FALSE),IF(AND(K17="D"),VLOOKUP($M$12,'Sel Coberturas,Capitais,Frquias'!$G$11:$J$15,3,FALSE),IF(AND(K17="E"),VLOOKUP($M$12,'Sel Coberturas,Capitais,Frquias'!$G$22:$J$32,3,FALSE),IF(AND(K17="F"),VLOOKUP($M$12,'Sel Coberturas,Capitais,Frquias'!$L$11:$O$17,3,FALSE),IF(AND(K17="G"),VLOOKUP($M$12,'Sel Coberturas,Capitais,Frquias'!$Q$11:$T$11,3,FALSE))))))))))</f>
        <v>0</v>
      </c>
      <c r="O17" s="118" t="b">
        <f>IFERROR(IF(AND(K17="A"),VLOOKUP($O$12,'Sel Coberturas,Capitais,Frquias'!$B$11:$E$17,2,FALSE),IF(AND(K17="B"),VLOOKUP($O$12,'Sel Coberturas,Capitais,Frquias'!$B$22:$E$30,2,FALSE),IF(AND(K17="C"),VLOOKUP($O$12,'Sel Coberturas,Capitais,Frquias'!$B$35:$E$48,2,FALSE),IF(AND(K17="D"),VLOOKUP($O$12,'Sel Coberturas,Capitais,Frquias'!$G$11:$J$15,2,FALSE),IF(AND(K17="E"),VLOOKUP($O$12,'Sel Coberturas,Capitais,Frquias'!$G$22:$J$32,2,FALSE),IF(AND(K17="F"),VLOOKUP($O$12,'Sel Coberturas,Capitais,Frquias'!$L$11:$O$17,2,FALSE),IF(AND(K17="G"),VLOOKUP($O$12,'Sel Coberturas,Capitais,Frquias'!$Q$11:$T$11,2,FALSE)))))))),"N")</f>
        <v>0</v>
      </c>
      <c r="P17" s="118" t="b">
        <f>IFERROR(IF(AND(K17="A"),VLOOKUP($P$12,'Sel Coberturas,Capitais,Frquias'!$B$11:$E$17,2,FALSE),IF(AND(K17="B"),VLOOKUP($P$12,'Sel Coberturas,Capitais,Frquias'!$B$22:$E$30,2,FALSE),IF(AND(K17="C"),VLOOKUP($P$12,'Sel Coberturas,Capitais,Frquias'!$B$35:$E$48,2,FALSE),IF(AND(K17="D"),VLOOKUP($P$12,'Sel Coberturas,Capitais,Frquias'!$G$11:$J$15,2,FALSE),IF(AND(K17="E"),VLOOKUP($P$12,'Sel Coberturas,Capitais,Frquias'!$G$22:$J$32,2,FALSE),IF(AND(K17="F"),VLOOKUP($P$12,'Sel Coberturas,Capitais,Frquias'!$L$11:$O$17,2,FALSE),IF(AND(K17="G"),VLOOKUP($P$12,'Sel Coberturas,Capitais,Frquias'!$Q$11:$T$11,2,FALSE)))))))),"N")</f>
        <v>0</v>
      </c>
      <c r="Q17" s="118" t="b">
        <f>IFERROR(IF(AND(K17="A"),VLOOKUP($Q$12,'Sel Coberturas,Capitais,Frquias'!$B$11:$E$17,2,FALSE),IF(AND(K17="B"),VLOOKUP($Q$12,'Sel Coberturas,Capitais,Frquias'!$B$22:$E$30,2,FALSE),IF(AND(K17="C"),VLOOKUP($Q$12,'Sel Coberturas,Capitais,Frquias'!$B$35:$E$48,2,FALSE),IF(AND(K17="D"),VLOOKUP($Q$12,'Sel Coberturas,Capitais,Frquias'!$G$11:$J$15,2,FALSE),IF(AND(K17="E"),VLOOKUP($Q$12,'Sel Coberturas,Capitais,Frquias'!$G$22:$J$32,2,FALSE),IF(AND(K17="F"),VLOOKUP($Q$12,'Sel Coberturas,Capitais,Frquias'!$L$11:$O$17,2,FALSE),IF(AND(K17="G"),VLOOKUP($Q$12,'Sel Coberturas,Capitais,Frquias'!$Q$11:$T$11,2,FALSE)))))))),"N")</f>
        <v>0</v>
      </c>
      <c r="R17" s="118" t="b">
        <f>IF(AND(Q17="N"),"N",(IF(AND(K17="A"),VLOOKUP($Q$12,'Sel Coberturas,Capitais,Frquias'!$B$11:$E$17,3,FALSE),IF(AND(K17="B"),VLOOKUP($Q$12,'Sel Coberturas,Capitais,Frquias'!$B$22:$E$30,3,FALSE),IF(AND(K17="C"),VLOOKUP($Q$12,'Sel Coberturas,Capitais,Frquias'!$B$35:$E$48,3,FALSE),IF(AND(K17="D"),VLOOKUP($Q$12,'Sel Coberturas,Capitais,Frquias'!$G$11:$J$15,3,FALSE),IF(AND(K17="E"),VLOOKUP($Q$12,'Sel Coberturas,Capitais,Frquias'!$G$22:$J$32,3,FALSE),IF(AND(K17="F"),VLOOKUP($Q$12,'Sel Coberturas,Capitais,Frquias'!$L$11:$O$17,3,FALSE),IF(AND(K17="G"),VLOOKUP($Q$12,'Sel Coberturas,Capitais,Frquias'!$Q$11:$T$11,3,FALSE))))))))))</f>
        <v>0</v>
      </c>
      <c r="S17" s="118" t="b">
        <f>IFERROR(IF(AND(K17="A"),VLOOKUP($S$12,'Sel Coberturas,Capitais,Frquias'!$B$11:$E$17,2,FALSE),IF(AND(K17="B"),VLOOKUP($S$12,'Sel Coberturas,Capitais,Frquias'!$B$22:$E$30,2,FALSE),IF(AND(K17="C"),VLOOKUP($S$12,'Sel Coberturas,Capitais,Frquias'!$B$35:$E$48,2,FALSE),IF(AND(K17="D"),VLOOKUP($S$12,'Sel Coberturas,Capitais,Frquias'!$G$11:$J$15,2,FALSE),IF(AND(K17="E"),VLOOKUP($S$12,'Sel Coberturas,Capitais,Frquias'!$G$22:$J$32,2,FALSE),IF(AND(K17="F"),VLOOKUP($S$12,'Sel Coberturas,Capitais,Frquias'!$L$11:$O$17,2,FALSE),IF(AND(K17="G"),VLOOKUP($S$12,'Sel Coberturas,Capitais,Frquias'!$Q$11:$T$11,2,FALSE)))))))),"N")</f>
        <v>0</v>
      </c>
      <c r="T17" s="119" t="b">
        <f>IFERROR(IF(AND(S17="N"),"",(IF(AND(K17="A"),VLOOKUP($S$12,'Sel Coberturas,Capitais,Frquias'!$B$11:$E$17,4,FALSE),IF(AND(K17="B"),VLOOKUP($S$12,'Sel Coberturas,Capitais,Frquias'!$B$22:$E$30,4,FALSE),IF(AND(K17="C"),VLOOKUP($S$12,'Sel Coberturas,Capitais,Frquias'!$B$35:$E$48,4,FALSE),IF(AND(K17="D"),VLOOKUP($S$12,'Sel Coberturas,Capitais,Frquias'!$G$11:$J$15,4,FALSE),IF(AND(K17="E"),VLOOKUP($S$12,'Sel Coberturas,Capitais,Frquias'!$G$22:$J$32,4,FALSE),IF(AND(K17="F"),VLOOKUP($S$12,'Sel Coberturas,Capitais,Frquias'!$L$11:$O$17,4,FALSE),IF(AND(K17="G"),VLOOKUP($S$12,'Sel Coberturas,Capitais,Frquias'!$Q$11:$T$11,4,FALSE)))))))))),"")</f>
        <v>0</v>
      </c>
      <c r="U17" s="118" t="b">
        <f>IFERROR(IF(AND(K17="A"),VLOOKUP($U$12,'Sel Coberturas,Capitais,Frquias'!$B$11:$E$17,2,FALSE),IF(AND(K17="B"),VLOOKUP($U$12,'Sel Coberturas,Capitais,Frquias'!$B$22:$E$30,2,FALSE),IF(AND(K17="C"),VLOOKUP($U$12,'Sel Coberturas,Capitais,Frquias'!$B$35:$E$48,2,FALSE),IF(AND(K17="D"),VLOOKUP($U$12,'Sel Coberturas,Capitais,Frquias'!$G$11:$J$15,2,FALSE),IF(AND(K17="E"),VLOOKUP($U$12,'Sel Coberturas,Capitais,Frquias'!$G$22:$J$32,2,FALSE),IF(AND(K17="F"),VLOOKUP($U$12,'Sel Coberturas,Capitais,Frquias'!$L$11:$O$17,2,FALSE),IF(AND(K17="G"),VLOOKUP($U$12,'Sel Coberturas,Capitais,Frquias'!$Q$11:$T$11,2,FALSE)))))))),"N")</f>
        <v>0</v>
      </c>
      <c r="V17" s="119" t="b">
        <f>IFERROR(IF(AND(U17="N"),"",(IF(AND(K17="A"),VLOOKUP($U$12,'Sel Coberturas,Capitais,Frquias'!$B$11:$E$17,4,FALSE),IF(AND(K17="B"),VLOOKUP($U$12,'Sel Coberturas,Capitais,Frquias'!$B$22:$E$30,4,FALSE),IF(AND(K17="C"),VLOOKUP($U$12,'Sel Coberturas,Capitais,Frquias'!$B$35:$E$48,4,FALSE),IF(AND(K17="D"),VLOOKUP($U$12,'Sel Coberturas,Capitais,Frquias'!$G$11:$J$15,4,FALSE),IF(AND(K17="E"),VLOOKUP($U$12,'Sel Coberturas,Capitais,Frquias'!$G$22:$J$32,4,FALSE),IF(AND(K17="F"),VLOOKUP($U$12,'Sel Coberturas,Capitais,Frquias'!$L$11:$O$17,4,FALSE),IF(AND(K17="G"),VLOOKUP($U$12,'Sel Coberturas,Capitais,Frquias'!$Q$11:$T$11,4,FALSE)))))))))),"")</f>
        <v>0</v>
      </c>
      <c r="W17" s="118" t="b">
        <f>IFERROR(IF(AND(K17="A"),VLOOKUP($W$12,'Sel Coberturas,Capitais,Frquias'!$B$11:$E$17,2,FALSE),IF(AND(K17="B"),VLOOKUP($W$12,'Sel Coberturas,Capitais,Frquias'!$B$22:$E$30,2,FALSE),IF(AND(K17="C"),VLOOKUP($W$12,'Sel Coberturas,Capitais,Frquias'!$B$35:$E$48,2,FALSE),IF(AND(K17="D"),VLOOKUP($W$12,'Sel Coberturas,Capitais,Frquias'!$G$11:$J$15,2,FALSE),IF(AND(K17="E"),VLOOKUP($W$12,'Sel Coberturas,Capitais,Frquias'!$G$22:$J$32,2,FALSE),IF(AND(K17="F"),VLOOKUP($W$12,'Sel Coberturas,Capitais,Frquias'!$L$11:$O$17,2,FALSE),IF(AND(K17="G"),VLOOKUP($W$12,'Sel Coberturas,Capitais,Frquias'!$Q$11:$T$11,2,FALSE)))))))),"N")</f>
        <v>0</v>
      </c>
      <c r="X17" s="119" t="b">
        <f>IFERROR(IF(AND(W17="N"),"",(IF(AND(K17="A"),VLOOKUP($W$12,'Sel Coberturas,Capitais,Frquias'!$B$11:$E$17,4,FALSE),IF(AND(K17="B"),VLOOKUP($W$12,'Sel Coberturas,Capitais,Frquias'!$B$22:$E$30,4,FALSE),IF(AND(K17="C"),VLOOKUP($W$12,'Sel Coberturas,Capitais,Frquias'!$B$35:$E$48,4,FALSE),IF(AND(K17="D"),VLOOKUP($W$12,'Sel Coberturas,Capitais,Frquias'!$G$11:$J$15,4,FALSE),IF(AND(K17="E"),VLOOKUP($W$12,'Sel Coberturas,Capitais,Frquias'!$G$22:$J$32,4,FALSE),IF(AND(K17="F"),VLOOKUP($W$12,'Sel Coberturas,Capitais,Frquias'!$L$11:$O$17,4,FALSE),IF(AND(K17="G"),VLOOKUP($W$12,'Sel Coberturas,Capitais,Frquias'!$Q$11:$T$11,4,FALSE)))))))))),"")</f>
        <v>0</v>
      </c>
      <c r="Y17" s="118" t="b">
        <f>IFERROR(IF(AND(K17="A"),VLOOKUP($Y$12,'Sel Coberturas,Capitais,Frquias'!$B$11:$E$17,2,FALSE),IF(AND(K17="B"),VLOOKUP($Y$12,'Sel Coberturas,Capitais,Frquias'!$B$22:$E$30,2,FALSE),IF(AND(K17="C"),VLOOKUP($Y$12,'Sel Coberturas,Capitais,Frquias'!$B$35:$E$48,2,FALSE),IF(AND(K17="D"),VLOOKUP($Y$12,'Sel Coberturas,Capitais,Frquias'!$G$11:$J$15,2,FALSE),IF(AND(K17="E"),VLOOKUP($Y$12,'Sel Coberturas,Capitais,Frquias'!$G$22:$J$32,2,FALSE),IF(AND(K17="F"),VLOOKUP($Y$12,'Sel Coberturas,Capitais,Frquias'!$L$11:$O$17,2,FALSE),IF(AND(K17="G"),VLOOKUP($Y$12,'Sel Coberturas,Capitais,Frquias'!$Q$11:$T$11,2,FALSE)))))))),"N")</f>
        <v>0</v>
      </c>
      <c r="Z17" s="119" t="b">
        <f>IFERROR(IF(AND(Y17="N"),"",(IF(AND(K17="A"),VLOOKUP($Y$12,'Sel Coberturas,Capitais,Frquias'!$B$11:$E$17,4,FALSE),IF(AND(K17="B"),VLOOKUP($Y$12,'Sel Coberturas,Capitais,Frquias'!$B$22:$E$30,4,FALSE),IF(AND(K17="C"),VLOOKUP($Y$12,'Sel Coberturas,Capitais,Frquias'!$B$35:$E$48,4,FALSE),IF(AND(K17="D"),VLOOKUP($Y$12,'Sel Coberturas,Capitais,Frquias'!$G$11:$J$15,4,FALSE),IF(AND(K17="E"),VLOOKUP($Y$12,'Sel Coberturas,Capitais,Frquias'!$G$22:$J$32,4,FALSE),IF(AND(K17="F"),VLOOKUP($Y$12,'Sel Coberturas,Capitais,Frquias'!$L$11:$O$17,4,FALSE),IF(AND(K17="G"),VLOOKUP($Y$12,'Sel Coberturas,Capitais,Frquias'!$Q$11:$T$11,4,FALSE)))))))))),"")</f>
        <v>0</v>
      </c>
      <c r="AA17" s="118" t="b">
        <f>IFERROR(IF(AND(K17="A"),VLOOKUP($AA$12,'Sel Coberturas,Capitais,Frquias'!$B$11:$E$17,2,FALSE),IF(AND(K17="B"),VLOOKUP($AA$12,'Sel Coberturas,Capitais,Frquias'!$B$22:$E$30,2,FALSE),IF(AND(K17="C"),VLOOKUP($AA$12,'Sel Coberturas,Capitais,Frquias'!$B$35:$E$48,2,FALSE),IF(AND(K17="D"),VLOOKUP($AA$12,'Sel Coberturas,Capitais,Frquias'!$G$11:$J$15,2,FALSE),IF(AND(K17="E"),VLOOKUP($AA$12,'Sel Coberturas,Capitais,Frquias'!$G$22:$J$32,2,FALSE),IF(AND(K17="F"),VLOOKUP($AA$12,'Sel Coberturas,Capitais,Frquias'!$L$11:$O$17,2,FALSE),IF(AND(K17="G"),VLOOKUP($AA$12,'Sel Coberturas,Capitais,Frquias'!$Q$11:$T$11,2,FALSE)))))))),"N")</f>
        <v>0</v>
      </c>
      <c r="AB17" s="119" t="b">
        <f>IFERROR(IF(AND(AA17="N"),"",(IF(AND(K17="A"),VLOOKUP($AA$12,'Sel Coberturas,Capitais,Frquias'!$B$11:$E$17,4,FALSE),IF(AND(K17="B"),VLOOKUP($AA$12,'Sel Coberturas,Capitais,Frquias'!$B$22:$E$30,4,FALSE),IF(AND(K17="C"),VLOOKUP($AA$12,'Sel Coberturas,Capitais,Frquias'!$B$35:$E$48,4,FALSE),IF(AND(K17="D"),VLOOKUP($AA$12,'Sel Coberturas,Capitais,Frquias'!$G$11:$J$15,4,FALSE),IF(AND(K17="E"),VLOOKUP($AA$12,'Sel Coberturas,Capitais,Frquias'!$G$22:$J$32,4,FALSE),IF(AND(K17="F"),VLOOKUP($AA$12,'Sel Coberturas,Capitais,Frquias'!$L$11:$O$17,4,FALSE),IF(AND(K17="G"),VLOOKUP($AA$12,'Sel Coberturas,Capitais,Frquias'!$Q$11:$T$11,4,FALSE)))))))))),"")</f>
        <v>0</v>
      </c>
      <c r="AC17" s="118" t="b">
        <f>IFERROR(IF(AND(K17="A"),VLOOKUP($AC$12,'Sel Coberturas,Capitais,Frquias'!$B$11:$E$17,2,FALSE),IF(AND(K17="B"),VLOOKUP($AC$12,'Sel Coberturas,Capitais,Frquias'!$B$22:$E$30,2,FALSE),IF(AND(K17="C"),VLOOKUP($AC$12,'Sel Coberturas,Capitais,Frquias'!$B$35:$E$48,2,FALSE),IF(AND(K17="D"),VLOOKUP($AC$12,'Sel Coberturas,Capitais,Frquias'!$G$11:$J$15,2,FALSE),IF(AND(K17="E"),VLOOKUP($AC$12,'Sel Coberturas,Capitais,Frquias'!$G$22:$J$32,2,FALSE),IF(AND(K17="F"),VLOOKUP($AC$12,'Sel Coberturas,Capitais,Frquias'!$L$11:$O$17,2,FALSE),IF(AND(K17="G"),VLOOKUP($AC$12,'Sel Coberturas,Capitais,Frquias'!$Q$11:$T$11,2,FALSE)))))))),"N")</f>
        <v>0</v>
      </c>
      <c r="AD17" s="118" t="b">
        <f>IF(AND(AC17="N"),"N",(IF(AND(K17="A"),VLOOKUP($AC$12,'Sel Coberturas,Capitais,Frquias'!$B$11:$E$17,3,FALSE),IF(AND(K17="B"),VLOOKUP($AC$12,'Sel Coberturas,Capitais,Frquias'!$B$22:$E$30,3,FALSE),IF(AND(K17="C"),VLOOKUP($AC$12,'Sel Coberturas,Capitais,Frquias'!$B$35:$E$48,3,FALSE),IF(AND(K17="D"),VLOOKUP($AC$12,'Sel Coberturas,Capitais,Frquias'!$G$11:$J$15,3,FALSE),IF(AND(K17="E"),VLOOKUP($AC$12,'Sel Coberturas,Capitais,Frquias'!$G$22:$J$32,3,FALSE),IF(AND(K17="F"),VLOOKUP($AC$12,'Sel Coberturas,Capitais,Frquias'!$L$11:$O$17,3,FALSE),IF(AND(K17="G"),VLOOKUP($AC$12,'Sel Coberturas,Capitais,Frquias'!$Q$11:$T$11,3,FALSE))))))))))</f>
        <v>0</v>
      </c>
      <c r="AE17" s="118" t="b">
        <f>IFERROR(IF(AND(K17="A"),VLOOKUP($AE$12,'Sel Coberturas,Capitais,Frquias'!$B$11:$E$17,2,FALSE),IF(AND(K17="B"),VLOOKUP($AE$12,'Sel Coberturas,Capitais,Frquias'!$B$22:$E$30,2,FALSE),IF(AND(K17="C"),VLOOKUP($AE$12,'Sel Coberturas,Capitais,Frquias'!$B$35:$E$48,2,FALSE),IF(AND(K17="D"),VLOOKUP($AE$12,'Sel Coberturas,Capitais,Frquias'!$G$11:$J$15,2,FALSE),IF(AND(K17="E"),VLOOKUP($AE$12,'Sel Coberturas,Capitais,Frquias'!$G$22:$J$32,2,FALSE),IF(AND(K17="F"),VLOOKUP($AE$12,'Sel Coberturas,Capitais,Frquias'!$L$11:$O$17,2,FALSE),IF(AND(K17="G"),VLOOKUP($AE$12,'Sel Coberturas,Capitais,Frquias'!$Q$11:$T$11,2,FALSE)))))))),"N")</f>
        <v>0</v>
      </c>
      <c r="AF17" s="118" t="b">
        <f>IF(AND(AE17="N"),"N",(IF(AND(K17="A"),VLOOKUP($AE$12,'Sel Coberturas,Capitais,Frquias'!$B$11:$E$17,3,FALSE),IF(AND(K17="B"),VLOOKUP($AE$12,'Sel Coberturas,Capitais,Frquias'!$B$22:$E$30,3,FALSE),IF(AND(K17="C"),VLOOKUP($AE$12,'Sel Coberturas,Capitais,Frquias'!$B$35:$E$48,3,FALSE),IF(AND(K17="D"),VLOOKUP($AE$12,'Sel Coberturas,Capitais,Frquias'!$G$11:$J$15,3,FALSE),IF(AND(K17="E"),VLOOKUP($AE$12,'Sel Coberturas,Capitais,Frquias'!$G$22:$J$32,3,FALSE),IF(AND(K17="F"),VLOOKUP($AE$12,'Sel Coberturas,Capitais,Frquias'!$L$11:$O$17,3,FALSE),IF(AND(K17="G"),VLOOKUP($AE$12,'Sel Coberturas,Capitais,Frquias'!$Q$11:$T$11,3,FALSE))))))))))</f>
        <v>0</v>
      </c>
      <c r="AG17" s="118" t="b">
        <f>IFERROR(IF(AND(K17="A"),VLOOKUP($AG$12,'Sel Coberturas,Capitais,Frquias'!$B$11:$E$17,2,FALSE),IF(AND(K17="B"),VLOOKUP($AG$12,'Sel Coberturas,Capitais,Frquias'!$B$22:$E$30,2,FALSE),IF(AND(K17="C"),VLOOKUP($AG$12,'Sel Coberturas,Capitais,Frquias'!$B$35:$E$48,2,FALSE),IF(AND(K17="D"),VLOOKUP($AG$12,'Sel Coberturas,Capitais,Frquias'!$G$11:$J$15,2,FALSE),IF(AND(K17="E"),VLOOKUP($AG$12,'Sel Coberturas,Capitais,Frquias'!$G$22:$J$32,2,FALSE),IF(AND(K17="F"),VLOOKUP($AG$12,'Sel Coberturas,Capitais,Frquias'!$L$11:$O$17,2,FALSE),IF(AND(K17="G"),VLOOKUP($AG$12,'Sel Coberturas,Capitais,Frquias'!$Q$11:$T$11,2,FALSE)))))))),"N")</f>
        <v>0</v>
      </c>
      <c r="AH17" s="118" t="b">
        <f>IF(AND(AG17="N"),"N",(IF(AND(K17="A"),VLOOKUP($AG$12,'Sel Coberturas,Capitais,Frquias'!$B$11:$E$17,3,FALSE),IF(AND(K17="B"),VLOOKUP($AG$12,'Sel Coberturas,Capitais,Frquias'!$B$22:$E$30,3,FALSE),IF(AND(K17="C"),VLOOKUP($AG$12,'Sel Coberturas,Capitais,Frquias'!$B$35:$E$48,3,FALSE),IF(AND(K17="D"),VLOOKUP($AG$12,'Sel Coberturas,Capitais,Frquias'!$G$11:$J$15,3,FALSE),IF(AND(K17="E"),VLOOKUP($AG$12,'Sel Coberturas,Capitais,Frquias'!$G$22:$J$32,3,FALSE),IF(AND(K17="F"),VLOOKUP($AG$12,'Sel Coberturas,Capitais,Frquias'!$L$11:$O$17,3,FALSE),IF(AND(K17="G"),VLOOKUP($AG$12,'Sel Coberturas,Capitais,Frquias'!$Q$11:$T$11,3,FALSE))))))))))</f>
        <v>0</v>
      </c>
      <c r="AI17" s="118" t="b">
        <f>IFERROR(IF(AND(K17="A"),VLOOKUP($AI$12,'Sel Coberturas,Capitais,Frquias'!$B$11:$E$17,2,FALSE),IF(AND(K17="B"),VLOOKUP($AI$12,'Sel Coberturas,Capitais,Frquias'!$B$22:$E$30,2,FALSE),IF(AND(K17="C"),VLOOKUP($AI$12,'Sel Coberturas,Capitais,Frquias'!$B$35:$E$48,2,FALSE),IF(AND(K17="D"),VLOOKUP($AI$12,'Sel Coberturas,Capitais,Frquias'!$G$11:$J$15,2,FALSE),IF(AND(K17="E"),VLOOKUP($AI$12,'Sel Coberturas,Capitais,Frquias'!$G$22:$J$32,2,FALSE),IF(AND(K17="F"),VLOOKUP($AI$12,'Sel Coberturas,Capitais,Frquias'!$L$11:$O$17,2,FALSE),IF(AND(K17="G"),VLOOKUP($AI$12,'Sel Coberturas,Capitais,Frquias'!$Q$11:$T$11,2,FALSE)))))))),"N")</f>
        <v>0</v>
      </c>
      <c r="AW17" s="109">
        <v>717</v>
      </c>
      <c r="AX17" s="110" t="s">
        <v>32</v>
      </c>
      <c r="AY17" s="109">
        <v>717</v>
      </c>
      <c r="BU17" s="100" t="s">
        <v>253</v>
      </c>
      <c r="BV17" s="100" t="s">
        <v>213</v>
      </c>
      <c r="BW17" s="94" t="s">
        <v>252</v>
      </c>
      <c r="BY17" s="102" t="s">
        <v>1557</v>
      </c>
      <c r="BZ17" s="103" t="s">
        <v>1111</v>
      </c>
      <c r="CA17" s="103">
        <v>4415</v>
      </c>
      <c r="CC17" s="90">
        <v>1150</v>
      </c>
      <c r="CD17" s="89" t="s">
        <v>1782</v>
      </c>
      <c r="CF17" s="90">
        <v>1251</v>
      </c>
      <c r="CG17" s="92" t="s">
        <v>1796</v>
      </c>
    </row>
    <row r="18" spans="1:85">
      <c r="A18" s="85">
        <f t="shared" si="0"/>
        <v>6</v>
      </c>
      <c r="B18" s="114"/>
      <c r="C18" s="115"/>
      <c r="D18" s="115"/>
      <c r="E18" s="115"/>
      <c r="F18" s="114"/>
      <c r="G18" s="114"/>
      <c r="H18" s="114"/>
      <c r="I18" s="114"/>
      <c r="J18" s="116"/>
      <c r="K18" s="116"/>
      <c r="L18" s="117" t="b">
        <f>IFERROR(IF(AND(K18="A"),VLOOKUP($L$12,'Sel Coberturas,Capitais,Frquias'!$B$11:$E$17,3,FALSE),IF(AND(K18="B"),VLOOKUP($L$12,'Sel Coberturas,Capitais,Frquias'!$B$22:$E$30,3,FALSE),IF(AND(K18="C"),VLOOKUP($L$12,'Sel Coberturas,Capitais,Frquias'!$B$35:$E$48,3,FALSE),IF(AND(K18="D"),VLOOKUP($L$12,'Sel Coberturas,Capitais,Frquias'!$G$11:$J$15,3,FALSE),IF(AND(K18="E"),VLOOKUP($L$12,'Sel Coberturas,Capitais,Frquias'!$G$22:$J$32,3,FALSE),IF(AND(K18="F"),VLOOKUP($L$12,'Sel Coberturas,Capitais,Frquias'!$L$11:$O$17,3,FALSE),IF(AND(K18="G"),VLOOKUP($L$12,'Sel Coberturas,Capitais,Frquias'!$Q$11:$T$11,3,FALSE)))))))),"")</f>
        <v>0</v>
      </c>
      <c r="M18" s="118" t="b">
        <f>IFERROR(IF(AND(K18="A"),VLOOKUP($M$12,'Sel Coberturas,Capitais,Frquias'!$B$11:$E$17,2,FALSE),IF(AND(K18="B"),VLOOKUP($M$12,'Sel Coberturas,Capitais,Frquias'!$B$22:$E$30,2,FALSE),IF(AND(K18="C"),VLOOKUP($M$12,'Sel Coberturas,Capitais,Frquias'!$B$35:$E$48,2,FALSE),IF(AND(K18="D"),VLOOKUP($M$12,'Sel Coberturas,Capitais,Frquias'!$G$11:$J$15,2,FALSE),IF(AND(K18="E"),VLOOKUP($M$12,'Sel Coberturas,Capitais,Frquias'!$G$22:$J$32,2,FALSE),IF(AND(K18="F"),VLOOKUP($M$12,'Sel Coberturas,Capitais,Frquias'!$L$11:$O$17,2,FALSE),IF(AND(K18="G"),VLOOKUP($M$12,'Sel Coberturas,Capitais,Frquias'!$Q$11:$T$11,2,FALSE)))))))),"N")</f>
        <v>0</v>
      </c>
      <c r="N18" s="118" t="b">
        <f>IF(AND(M18="N"),"N",(IF(AND(K18="A"),VLOOKUP($M$12,'Sel Coberturas,Capitais,Frquias'!$B$11:$E$17,3,FALSE),IF(AND(K18="B"),VLOOKUP($M$12,'Sel Coberturas,Capitais,Frquias'!$B$22:$E$30,3,FALSE),IF(AND(K18="C"),VLOOKUP($M$12,'Sel Coberturas,Capitais,Frquias'!$B$35:$E$48,3,FALSE),IF(AND(K18="D"),VLOOKUP($M$12,'Sel Coberturas,Capitais,Frquias'!$G$11:$J$15,3,FALSE),IF(AND(K18="E"),VLOOKUP($M$12,'Sel Coberturas,Capitais,Frquias'!$G$22:$J$32,3,FALSE),IF(AND(K18="F"),VLOOKUP($M$12,'Sel Coberturas,Capitais,Frquias'!$L$11:$O$17,3,FALSE),IF(AND(K18="G"),VLOOKUP($M$12,'Sel Coberturas,Capitais,Frquias'!$Q$11:$T$11,3,FALSE))))))))))</f>
        <v>0</v>
      </c>
      <c r="O18" s="118" t="b">
        <f>IFERROR(IF(AND(K18="A"),VLOOKUP($O$12,'Sel Coberturas,Capitais,Frquias'!$B$11:$E$17,2,FALSE),IF(AND(K18="B"),VLOOKUP($O$12,'Sel Coberturas,Capitais,Frquias'!$B$22:$E$30,2,FALSE),IF(AND(K18="C"),VLOOKUP($O$12,'Sel Coberturas,Capitais,Frquias'!$B$35:$E$48,2,FALSE),IF(AND(K18="D"),VLOOKUP($O$12,'Sel Coberturas,Capitais,Frquias'!$G$11:$J$15,2,FALSE),IF(AND(K18="E"),VLOOKUP($O$12,'Sel Coberturas,Capitais,Frquias'!$G$22:$J$32,2,FALSE),IF(AND(K18="F"),VLOOKUP($O$12,'Sel Coberturas,Capitais,Frquias'!$L$11:$O$17,2,FALSE),IF(AND(K18="G"),VLOOKUP($O$12,'Sel Coberturas,Capitais,Frquias'!$Q$11:$T$11,2,FALSE)))))))),"N")</f>
        <v>0</v>
      </c>
      <c r="P18" s="118" t="b">
        <f>IFERROR(IF(AND(K18="A"),VLOOKUP($P$12,'Sel Coberturas,Capitais,Frquias'!$B$11:$E$17,2,FALSE),IF(AND(K18="B"),VLOOKUP($P$12,'Sel Coberturas,Capitais,Frquias'!$B$22:$E$30,2,FALSE),IF(AND(K18="C"),VLOOKUP($P$12,'Sel Coberturas,Capitais,Frquias'!$B$35:$E$48,2,FALSE),IF(AND(K18="D"),VLOOKUP($P$12,'Sel Coberturas,Capitais,Frquias'!$G$11:$J$15,2,FALSE),IF(AND(K18="E"),VLOOKUP($P$12,'Sel Coberturas,Capitais,Frquias'!$G$22:$J$32,2,FALSE),IF(AND(K18="F"),VLOOKUP($P$12,'Sel Coberturas,Capitais,Frquias'!$L$11:$O$17,2,FALSE),IF(AND(K18="G"),VLOOKUP($P$12,'Sel Coberturas,Capitais,Frquias'!$Q$11:$T$11,2,FALSE)))))))),"N")</f>
        <v>0</v>
      </c>
      <c r="Q18" s="118" t="b">
        <f>IFERROR(IF(AND(K18="A"),VLOOKUP($Q$12,'Sel Coberturas,Capitais,Frquias'!$B$11:$E$17,2,FALSE),IF(AND(K18="B"),VLOOKUP($Q$12,'Sel Coberturas,Capitais,Frquias'!$B$22:$E$30,2,FALSE),IF(AND(K18="C"),VLOOKUP($Q$12,'Sel Coberturas,Capitais,Frquias'!$B$35:$E$48,2,FALSE),IF(AND(K18="D"),VLOOKUP($Q$12,'Sel Coberturas,Capitais,Frquias'!$G$11:$J$15,2,FALSE),IF(AND(K18="E"),VLOOKUP($Q$12,'Sel Coberturas,Capitais,Frquias'!$G$22:$J$32,2,FALSE),IF(AND(K18="F"),VLOOKUP($Q$12,'Sel Coberturas,Capitais,Frquias'!$L$11:$O$17,2,FALSE),IF(AND(K18="G"),VLOOKUP($Q$12,'Sel Coberturas,Capitais,Frquias'!$Q$11:$T$11,2,FALSE)))))))),"N")</f>
        <v>0</v>
      </c>
      <c r="R18" s="118" t="b">
        <f>IF(AND(Q18="N"),"N",(IF(AND(K18="A"),VLOOKUP($Q$12,'Sel Coberturas,Capitais,Frquias'!$B$11:$E$17,3,FALSE),IF(AND(K18="B"),VLOOKUP($Q$12,'Sel Coberturas,Capitais,Frquias'!$B$22:$E$30,3,FALSE),IF(AND(K18="C"),VLOOKUP($Q$12,'Sel Coberturas,Capitais,Frquias'!$B$35:$E$48,3,FALSE),IF(AND(K18="D"),VLOOKUP($Q$12,'Sel Coberturas,Capitais,Frquias'!$G$11:$J$15,3,FALSE),IF(AND(K18="E"),VLOOKUP($Q$12,'Sel Coberturas,Capitais,Frquias'!$G$22:$J$32,3,FALSE),IF(AND(K18="F"),VLOOKUP($Q$12,'Sel Coberturas,Capitais,Frquias'!$L$11:$O$17,3,FALSE),IF(AND(K18="G"),VLOOKUP($Q$12,'Sel Coberturas,Capitais,Frquias'!$Q$11:$T$11,3,FALSE))))))))))</f>
        <v>0</v>
      </c>
      <c r="S18" s="118" t="b">
        <f>IFERROR(IF(AND(K18="A"),VLOOKUP($S$12,'Sel Coberturas,Capitais,Frquias'!$B$11:$E$17,2,FALSE),IF(AND(K18="B"),VLOOKUP($S$12,'Sel Coberturas,Capitais,Frquias'!$B$22:$E$30,2,FALSE),IF(AND(K18="C"),VLOOKUP($S$12,'Sel Coberturas,Capitais,Frquias'!$B$35:$E$48,2,FALSE),IF(AND(K18="D"),VLOOKUP($S$12,'Sel Coberturas,Capitais,Frquias'!$G$11:$J$15,2,FALSE),IF(AND(K18="E"),VLOOKUP($S$12,'Sel Coberturas,Capitais,Frquias'!$G$22:$J$32,2,FALSE),IF(AND(K18="F"),VLOOKUP($S$12,'Sel Coberturas,Capitais,Frquias'!$L$11:$O$17,2,FALSE),IF(AND(K18="G"),VLOOKUP($S$12,'Sel Coberturas,Capitais,Frquias'!$Q$11:$T$11,2,FALSE)))))))),"N")</f>
        <v>0</v>
      </c>
      <c r="T18" s="119" t="b">
        <f>IFERROR(IF(AND(S18="N"),"",(IF(AND(K18="A"),VLOOKUP($S$12,'Sel Coberturas,Capitais,Frquias'!$B$11:$E$17,4,FALSE),IF(AND(K18="B"),VLOOKUP($S$12,'Sel Coberturas,Capitais,Frquias'!$B$22:$E$30,4,FALSE),IF(AND(K18="C"),VLOOKUP($S$12,'Sel Coberturas,Capitais,Frquias'!$B$35:$E$48,4,FALSE),IF(AND(K18="D"),VLOOKUP($S$12,'Sel Coberturas,Capitais,Frquias'!$G$11:$J$15,4,FALSE),IF(AND(K18="E"),VLOOKUP($S$12,'Sel Coberturas,Capitais,Frquias'!$G$22:$J$32,4,FALSE),IF(AND(K18="F"),VLOOKUP($S$12,'Sel Coberturas,Capitais,Frquias'!$L$11:$O$17,4,FALSE),IF(AND(K18="G"),VLOOKUP($S$12,'Sel Coberturas,Capitais,Frquias'!$Q$11:$T$11,4,FALSE)))))))))),"")</f>
        <v>0</v>
      </c>
      <c r="U18" s="118" t="b">
        <f>IFERROR(IF(AND(K18="A"),VLOOKUP($U$12,'Sel Coberturas,Capitais,Frquias'!$B$11:$E$17,2,FALSE),IF(AND(K18="B"),VLOOKUP($U$12,'Sel Coberturas,Capitais,Frquias'!$B$22:$E$30,2,FALSE),IF(AND(K18="C"),VLOOKUP($U$12,'Sel Coberturas,Capitais,Frquias'!$B$35:$E$48,2,FALSE),IF(AND(K18="D"),VLOOKUP($U$12,'Sel Coberturas,Capitais,Frquias'!$G$11:$J$15,2,FALSE),IF(AND(K18="E"),VLOOKUP($U$12,'Sel Coberturas,Capitais,Frquias'!$G$22:$J$32,2,FALSE),IF(AND(K18="F"),VLOOKUP($U$12,'Sel Coberturas,Capitais,Frquias'!$L$11:$O$17,2,FALSE),IF(AND(K18="G"),VLOOKUP($U$12,'Sel Coberturas,Capitais,Frquias'!$Q$11:$T$11,2,FALSE)))))))),"N")</f>
        <v>0</v>
      </c>
      <c r="V18" s="119" t="b">
        <f>IFERROR(IF(AND(U18="N"),"",(IF(AND(K18="A"),VLOOKUP($U$12,'Sel Coberturas,Capitais,Frquias'!$B$11:$E$17,4,FALSE),IF(AND(K18="B"),VLOOKUP($U$12,'Sel Coberturas,Capitais,Frquias'!$B$22:$E$30,4,FALSE),IF(AND(K18="C"),VLOOKUP($U$12,'Sel Coberturas,Capitais,Frquias'!$B$35:$E$48,4,FALSE),IF(AND(K18="D"),VLOOKUP($U$12,'Sel Coberturas,Capitais,Frquias'!$G$11:$J$15,4,FALSE),IF(AND(K18="E"),VLOOKUP($U$12,'Sel Coberturas,Capitais,Frquias'!$G$22:$J$32,4,FALSE),IF(AND(K18="F"),VLOOKUP($U$12,'Sel Coberturas,Capitais,Frquias'!$L$11:$O$17,4,FALSE),IF(AND(K18="G"),VLOOKUP($U$12,'Sel Coberturas,Capitais,Frquias'!$Q$11:$T$11,4,FALSE)))))))))),"")</f>
        <v>0</v>
      </c>
      <c r="W18" s="118" t="b">
        <f>IFERROR(IF(AND(K18="A"),VLOOKUP($W$12,'Sel Coberturas,Capitais,Frquias'!$B$11:$E$17,2,FALSE),IF(AND(K18="B"),VLOOKUP($W$12,'Sel Coberturas,Capitais,Frquias'!$B$22:$E$30,2,FALSE),IF(AND(K18="C"),VLOOKUP($W$12,'Sel Coberturas,Capitais,Frquias'!$B$35:$E$48,2,FALSE),IF(AND(K18="D"),VLOOKUP($W$12,'Sel Coberturas,Capitais,Frquias'!$G$11:$J$15,2,FALSE),IF(AND(K18="E"),VLOOKUP($W$12,'Sel Coberturas,Capitais,Frquias'!$G$22:$J$32,2,FALSE),IF(AND(K18="F"),VLOOKUP($W$12,'Sel Coberturas,Capitais,Frquias'!$L$11:$O$17,2,FALSE),IF(AND(K18="G"),VLOOKUP($W$12,'Sel Coberturas,Capitais,Frquias'!$Q$11:$T$11,2,FALSE)))))))),"N")</f>
        <v>0</v>
      </c>
      <c r="X18" s="119" t="b">
        <f>IFERROR(IF(AND(W18="N"),"",(IF(AND(K18="A"),VLOOKUP($W$12,'Sel Coberturas,Capitais,Frquias'!$B$11:$E$17,4,FALSE),IF(AND(K18="B"),VLOOKUP($W$12,'Sel Coberturas,Capitais,Frquias'!$B$22:$E$30,4,FALSE),IF(AND(K18="C"),VLOOKUP($W$12,'Sel Coberturas,Capitais,Frquias'!$B$35:$E$48,4,FALSE),IF(AND(K18="D"),VLOOKUP($W$12,'Sel Coberturas,Capitais,Frquias'!$G$11:$J$15,4,FALSE),IF(AND(K18="E"),VLOOKUP($W$12,'Sel Coberturas,Capitais,Frquias'!$G$22:$J$32,4,FALSE),IF(AND(K18="F"),VLOOKUP($W$12,'Sel Coberturas,Capitais,Frquias'!$L$11:$O$17,4,FALSE),IF(AND(K18="G"),VLOOKUP($W$12,'Sel Coberturas,Capitais,Frquias'!$Q$11:$T$11,4,FALSE)))))))))),"")</f>
        <v>0</v>
      </c>
      <c r="Y18" s="118" t="b">
        <f>IFERROR(IF(AND(K18="A"),VLOOKUP($Y$12,'Sel Coberturas,Capitais,Frquias'!$B$11:$E$17,2,FALSE),IF(AND(K18="B"),VLOOKUP($Y$12,'Sel Coberturas,Capitais,Frquias'!$B$22:$E$30,2,FALSE),IF(AND(K18="C"),VLOOKUP($Y$12,'Sel Coberturas,Capitais,Frquias'!$B$35:$E$48,2,FALSE),IF(AND(K18="D"),VLOOKUP($Y$12,'Sel Coberturas,Capitais,Frquias'!$G$11:$J$15,2,FALSE),IF(AND(K18="E"),VLOOKUP($Y$12,'Sel Coberturas,Capitais,Frquias'!$G$22:$J$32,2,FALSE),IF(AND(K18="F"),VLOOKUP($Y$12,'Sel Coberturas,Capitais,Frquias'!$L$11:$O$17,2,FALSE),IF(AND(K18="G"),VLOOKUP($Y$12,'Sel Coberturas,Capitais,Frquias'!$Q$11:$T$11,2,FALSE)))))))),"N")</f>
        <v>0</v>
      </c>
      <c r="Z18" s="119" t="b">
        <f>IFERROR(IF(AND(Y18="N"),"",(IF(AND(K18="A"),VLOOKUP($Y$12,'Sel Coberturas,Capitais,Frquias'!$B$11:$E$17,4,FALSE),IF(AND(K18="B"),VLOOKUP($Y$12,'Sel Coberturas,Capitais,Frquias'!$B$22:$E$30,4,FALSE),IF(AND(K18="C"),VLOOKUP($Y$12,'Sel Coberturas,Capitais,Frquias'!$B$35:$E$48,4,FALSE),IF(AND(K18="D"),VLOOKUP($Y$12,'Sel Coberturas,Capitais,Frquias'!$G$11:$J$15,4,FALSE),IF(AND(K18="E"),VLOOKUP($Y$12,'Sel Coberturas,Capitais,Frquias'!$G$22:$J$32,4,FALSE),IF(AND(K18="F"),VLOOKUP($Y$12,'Sel Coberturas,Capitais,Frquias'!$L$11:$O$17,4,FALSE),IF(AND(K18="G"),VLOOKUP($Y$12,'Sel Coberturas,Capitais,Frquias'!$Q$11:$T$11,4,FALSE)))))))))),"")</f>
        <v>0</v>
      </c>
      <c r="AA18" s="118" t="b">
        <f>IFERROR(IF(AND(K18="A"),VLOOKUP($AA$12,'Sel Coberturas,Capitais,Frquias'!$B$11:$E$17,2,FALSE),IF(AND(K18="B"),VLOOKUP($AA$12,'Sel Coberturas,Capitais,Frquias'!$B$22:$E$30,2,FALSE),IF(AND(K18="C"),VLOOKUP($AA$12,'Sel Coberturas,Capitais,Frquias'!$B$35:$E$48,2,FALSE),IF(AND(K18="D"),VLOOKUP($AA$12,'Sel Coberturas,Capitais,Frquias'!$G$11:$J$15,2,FALSE),IF(AND(K18="E"),VLOOKUP($AA$12,'Sel Coberturas,Capitais,Frquias'!$G$22:$J$32,2,FALSE),IF(AND(K18="F"),VLOOKUP($AA$12,'Sel Coberturas,Capitais,Frquias'!$L$11:$O$17,2,FALSE),IF(AND(K18="G"),VLOOKUP($AA$12,'Sel Coberturas,Capitais,Frquias'!$Q$11:$T$11,2,FALSE)))))))),"N")</f>
        <v>0</v>
      </c>
      <c r="AB18" s="119" t="b">
        <f>IFERROR(IF(AND(AA18="N"),"",(IF(AND(K18="A"),VLOOKUP($AA$12,'Sel Coberturas,Capitais,Frquias'!$B$11:$E$17,4,FALSE),IF(AND(K18="B"),VLOOKUP($AA$12,'Sel Coberturas,Capitais,Frquias'!$B$22:$E$30,4,FALSE),IF(AND(K18="C"),VLOOKUP($AA$12,'Sel Coberturas,Capitais,Frquias'!$B$35:$E$48,4,FALSE),IF(AND(K18="D"),VLOOKUP($AA$12,'Sel Coberturas,Capitais,Frquias'!$G$11:$J$15,4,FALSE),IF(AND(K18="E"),VLOOKUP($AA$12,'Sel Coberturas,Capitais,Frquias'!$G$22:$J$32,4,FALSE),IF(AND(K18="F"),VLOOKUP($AA$12,'Sel Coberturas,Capitais,Frquias'!$L$11:$O$17,4,FALSE),IF(AND(K18="G"),VLOOKUP($AA$12,'Sel Coberturas,Capitais,Frquias'!$Q$11:$T$11,4,FALSE)))))))))),"")</f>
        <v>0</v>
      </c>
      <c r="AC18" s="118" t="b">
        <f>IFERROR(IF(AND(K18="A"),VLOOKUP($AC$12,'Sel Coberturas,Capitais,Frquias'!$B$11:$E$17,2,FALSE),IF(AND(K18="B"),VLOOKUP($AC$12,'Sel Coberturas,Capitais,Frquias'!$B$22:$E$30,2,FALSE),IF(AND(K18="C"),VLOOKUP($AC$12,'Sel Coberturas,Capitais,Frquias'!$B$35:$E$48,2,FALSE),IF(AND(K18="D"),VLOOKUP($AC$12,'Sel Coberturas,Capitais,Frquias'!$G$11:$J$15,2,FALSE),IF(AND(K18="E"),VLOOKUP($AC$12,'Sel Coberturas,Capitais,Frquias'!$G$22:$J$32,2,FALSE),IF(AND(K18="F"),VLOOKUP($AC$12,'Sel Coberturas,Capitais,Frquias'!$L$11:$O$17,2,FALSE),IF(AND(K18="G"),VLOOKUP($AC$12,'Sel Coberturas,Capitais,Frquias'!$Q$11:$T$11,2,FALSE)))))))),"N")</f>
        <v>0</v>
      </c>
      <c r="AD18" s="118" t="b">
        <f>IF(AND(AC18="N"),"N",(IF(AND(K18="A"),VLOOKUP($AC$12,'Sel Coberturas,Capitais,Frquias'!$B$11:$E$17,3,FALSE),IF(AND(K18="B"),VLOOKUP($AC$12,'Sel Coberturas,Capitais,Frquias'!$B$22:$E$30,3,FALSE),IF(AND(K18="C"),VLOOKUP($AC$12,'Sel Coberturas,Capitais,Frquias'!$B$35:$E$48,3,FALSE),IF(AND(K18="D"),VLOOKUP($AC$12,'Sel Coberturas,Capitais,Frquias'!$G$11:$J$15,3,FALSE),IF(AND(K18="E"),VLOOKUP($AC$12,'Sel Coberturas,Capitais,Frquias'!$G$22:$J$32,3,FALSE),IF(AND(K18="F"),VLOOKUP($AC$12,'Sel Coberturas,Capitais,Frquias'!$L$11:$O$17,3,FALSE),IF(AND(K18="G"),VLOOKUP($AC$12,'Sel Coberturas,Capitais,Frquias'!$Q$11:$T$11,3,FALSE))))))))))</f>
        <v>0</v>
      </c>
      <c r="AE18" s="118" t="b">
        <f>IFERROR(IF(AND(K18="A"),VLOOKUP($AE$12,'Sel Coberturas,Capitais,Frquias'!$B$11:$E$17,2,FALSE),IF(AND(K18="B"),VLOOKUP($AE$12,'Sel Coberturas,Capitais,Frquias'!$B$22:$E$30,2,FALSE),IF(AND(K18="C"),VLOOKUP($AE$12,'Sel Coberturas,Capitais,Frquias'!$B$35:$E$48,2,FALSE),IF(AND(K18="D"),VLOOKUP($AE$12,'Sel Coberturas,Capitais,Frquias'!$G$11:$J$15,2,FALSE),IF(AND(K18="E"),VLOOKUP($AE$12,'Sel Coberturas,Capitais,Frquias'!$G$22:$J$32,2,FALSE),IF(AND(K18="F"),VLOOKUP($AE$12,'Sel Coberturas,Capitais,Frquias'!$L$11:$O$17,2,FALSE),IF(AND(K18="G"),VLOOKUP($AE$12,'Sel Coberturas,Capitais,Frquias'!$Q$11:$T$11,2,FALSE)))))))),"N")</f>
        <v>0</v>
      </c>
      <c r="AF18" s="118" t="b">
        <f>IF(AND(AE18="N"),"N",(IF(AND(K18="A"),VLOOKUP($AE$12,'Sel Coberturas,Capitais,Frquias'!$B$11:$E$17,3,FALSE),IF(AND(K18="B"),VLOOKUP($AE$12,'Sel Coberturas,Capitais,Frquias'!$B$22:$E$30,3,FALSE),IF(AND(K18="C"),VLOOKUP($AE$12,'Sel Coberturas,Capitais,Frquias'!$B$35:$E$48,3,FALSE),IF(AND(K18="D"),VLOOKUP($AE$12,'Sel Coberturas,Capitais,Frquias'!$G$11:$J$15,3,FALSE),IF(AND(K18="E"),VLOOKUP($AE$12,'Sel Coberturas,Capitais,Frquias'!$G$22:$J$32,3,FALSE),IF(AND(K18="F"),VLOOKUP($AE$12,'Sel Coberturas,Capitais,Frquias'!$L$11:$O$17,3,FALSE),IF(AND(K18="G"),VLOOKUP($AE$12,'Sel Coberturas,Capitais,Frquias'!$Q$11:$T$11,3,FALSE))))))))))</f>
        <v>0</v>
      </c>
      <c r="AG18" s="118" t="b">
        <f>IFERROR(IF(AND(K18="A"),VLOOKUP($AG$12,'Sel Coberturas,Capitais,Frquias'!$B$11:$E$17,2,FALSE),IF(AND(K18="B"),VLOOKUP($AG$12,'Sel Coberturas,Capitais,Frquias'!$B$22:$E$30,2,FALSE),IF(AND(K18="C"),VLOOKUP($AG$12,'Sel Coberturas,Capitais,Frquias'!$B$35:$E$48,2,FALSE),IF(AND(K18="D"),VLOOKUP($AG$12,'Sel Coberturas,Capitais,Frquias'!$G$11:$J$15,2,FALSE),IF(AND(K18="E"),VLOOKUP($AG$12,'Sel Coberturas,Capitais,Frquias'!$G$22:$J$32,2,FALSE),IF(AND(K18="F"),VLOOKUP($AG$12,'Sel Coberturas,Capitais,Frquias'!$L$11:$O$17,2,FALSE),IF(AND(K18="G"),VLOOKUP($AG$12,'Sel Coberturas,Capitais,Frquias'!$Q$11:$T$11,2,FALSE)))))))),"N")</f>
        <v>0</v>
      </c>
      <c r="AH18" s="118" t="b">
        <f>IF(AND(AG18="N"),"N",(IF(AND(K18="A"),VLOOKUP($AG$12,'Sel Coberturas,Capitais,Frquias'!$B$11:$E$17,3,FALSE),IF(AND(K18="B"),VLOOKUP($AG$12,'Sel Coberturas,Capitais,Frquias'!$B$22:$E$30,3,FALSE),IF(AND(K18="C"),VLOOKUP($AG$12,'Sel Coberturas,Capitais,Frquias'!$B$35:$E$48,3,FALSE),IF(AND(K18="D"),VLOOKUP($AG$12,'Sel Coberturas,Capitais,Frquias'!$G$11:$J$15,3,FALSE),IF(AND(K18="E"),VLOOKUP($AG$12,'Sel Coberturas,Capitais,Frquias'!$G$22:$J$32,3,FALSE),IF(AND(K18="F"),VLOOKUP($AG$12,'Sel Coberturas,Capitais,Frquias'!$L$11:$O$17,3,FALSE),IF(AND(K18="G"),VLOOKUP($AG$12,'Sel Coberturas,Capitais,Frquias'!$Q$11:$T$11,3,FALSE))))))))))</f>
        <v>0</v>
      </c>
      <c r="AI18" s="118" t="b">
        <f>IFERROR(IF(AND(K18="A"),VLOOKUP($AI$12,'Sel Coberturas,Capitais,Frquias'!$B$11:$E$17,2,FALSE),IF(AND(K18="B"),VLOOKUP($AI$12,'Sel Coberturas,Capitais,Frquias'!$B$22:$E$30,2,FALSE),IF(AND(K18="C"),VLOOKUP($AI$12,'Sel Coberturas,Capitais,Frquias'!$B$35:$E$48,2,FALSE),IF(AND(K18="D"),VLOOKUP($AI$12,'Sel Coberturas,Capitais,Frquias'!$G$11:$J$15,2,FALSE),IF(AND(K18="E"),VLOOKUP($AI$12,'Sel Coberturas,Capitais,Frquias'!$G$22:$J$32,2,FALSE),IF(AND(K18="F"),VLOOKUP($AI$12,'Sel Coberturas,Capitais,Frquias'!$L$11:$O$17,2,FALSE),IF(AND(K18="G"),VLOOKUP($AI$12,'Sel Coberturas,Capitais,Frquias'!$Q$11:$T$11,2,FALSE)))))))),"N")</f>
        <v>0</v>
      </c>
      <c r="AW18" s="109">
        <v>721</v>
      </c>
      <c r="AX18" s="110" t="s">
        <v>33</v>
      </c>
      <c r="AY18" s="109">
        <v>721</v>
      </c>
      <c r="BU18" s="100" t="s">
        <v>253</v>
      </c>
      <c r="BV18" s="100" t="s">
        <v>213</v>
      </c>
      <c r="BW18" s="94" t="s">
        <v>255</v>
      </c>
      <c r="BY18" s="102" t="s">
        <v>1545</v>
      </c>
      <c r="BZ18" s="103" t="s">
        <v>1543</v>
      </c>
      <c r="CA18" s="103">
        <v>4402</v>
      </c>
      <c r="CC18" s="90">
        <v>1166</v>
      </c>
      <c r="CD18" s="89" t="s">
        <v>1782</v>
      </c>
      <c r="CF18" s="90">
        <v>1252</v>
      </c>
      <c r="CG18" s="92" t="s">
        <v>1797</v>
      </c>
    </row>
    <row r="19" spans="1:85">
      <c r="A19" s="85">
        <f t="shared" si="0"/>
        <v>7</v>
      </c>
      <c r="B19" s="114"/>
      <c r="C19" s="115"/>
      <c r="D19" s="120"/>
      <c r="E19" s="115"/>
      <c r="F19" s="114"/>
      <c r="G19" s="114"/>
      <c r="H19" s="114"/>
      <c r="I19" s="114"/>
      <c r="J19" s="116"/>
      <c r="K19" s="116"/>
      <c r="L19" s="117" t="b">
        <f>IFERROR(IF(AND(K19="A"),VLOOKUP($L$12,'Sel Coberturas,Capitais,Frquias'!$B$11:$E$17,3,FALSE),IF(AND(K19="B"),VLOOKUP($L$12,'Sel Coberturas,Capitais,Frquias'!$B$22:$E$30,3,FALSE),IF(AND(K19="C"),VLOOKUP($L$12,'Sel Coberturas,Capitais,Frquias'!$B$35:$E$48,3,FALSE),IF(AND(K19="D"),VLOOKUP($L$12,'Sel Coberturas,Capitais,Frquias'!$G$11:$J$15,3,FALSE),IF(AND(K19="E"),VLOOKUP($L$12,'Sel Coberturas,Capitais,Frquias'!$G$22:$J$32,3,FALSE),IF(AND(K19="F"),VLOOKUP($L$12,'Sel Coberturas,Capitais,Frquias'!$L$11:$O$17,3,FALSE),IF(AND(K19="G"),VLOOKUP($L$12,'Sel Coberturas,Capitais,Frquias'!$Q$11:$T$11,3,FALSE)))))))),"")</f>
        <v>0</v>
      </c>
      <c r="M19" s="118" t="b">
        <f>IFERROR(IF(AND(K19="A"),VLOOKUP($M$12,'Sel Coberturas,Capitais,Frquias'!$B$11:$E$17,2,FALSE),IF(AND(K19="B"),VLOOKUP($M$12,'Sel Coberturas,Capitais,Frquias'!$B$22:$E$30,2,FALSE),IF(AND(K19="C"),VLOOKUP($M$12,'Sel Coberturas,Capitais,Frquias'!$B$35:$E$48,2,FALSE),IF(AND(K19="D"),VLOOKUP($M$12,'Sel Coberturas,Capitais,Frquias'!$G$11:$J$15,2,FALSE),IF(AND(K19="E"),VLOOKUP($M$12,'Sel Coberturas,Capitais,Frquias'!$G$22:$J$32,2,FALSE),IF(AND(K19="F"),VLOOKUP($M$12,'Sel Coberturas,Capitais,Frquias'!$L$11:$O$17,2,FALSE),IF(AND(K19="G"),VLOOKUP($M$12,'Sel Coberturas,Capitais,Frquias'!$Q$11:$T$11,2,FALSE)))))))),"N")</f>
        <v>0</v>
      </c>
      <c r="N19" s="118" t="b">
        <f>IF(AND(M19="N"),"N",(IF(AND(K19="A"),VLOOKUP($M$12,'Sel Coberturas,Capitais,Frquias'!$B$11:$E$17,3,FALSE),IF(AND(K19="B"),VLOOKUP($M$12,'Sel Coberturas,Capitais,Frquias'!$B$22:$E$30,3,FALSE),IF(AND(K19="C"),VLOOKUP($M$12,'Sel Coberturas,Capitais,Frquias'!$B$35:$E$48,3,FALSE),IF(AND(K19="D"),VLOOKUP($M$12,'Sel Coberturas,Capitais,Frquias'!$G$11:$J$15,3,FALSE),IF(AND(K19="E"),VLOOKUP($M$12,'Sel Coberturas,Capitais,Frquias'!$G$22:$J$32,3,FALSE),IF(AND(K19="F"),VLOOKUP($M$12,'Sel Coberturas,Capitais,Frquias'!$L$11:$O$17,3,FALSE),IF(AND(K19="G"),VLOOKUP($M$12,'Sel Coberturas,Capitais,Frquias'!$Q$11:$T$11,3,FALSE))))))))))</f>
        <v>0</v>
      </c>
      <c r="O19" s="118" t="b">
        <f>IFERROR(IF(AND(K19="A"),VLOOKUP($O$12,'Sel Coberturas,Capitais,Frquias'!$B$11:$E$17,2,FALSE),IF(AND(K19="B"),VLOOKUP($O$12,'Sel Coberturas,Capitais,Frquias'!$B$22:$E$30,2,FALSE),IF(AND(K19="C"),VLOOKUP($O$12,'Sel Coberturas,Capitais,Frquias'!$B$35:$E$48,2,FALSE),IF(AND(K19="D"),VLOOKUP($O$12,'Sel Coberturas,Capitais,Frquias'!$G$11:$J$15,2,FALSE),IF(AND(K19="E"),VLOOKUP($O$12,'Sel Coberturas,Capitais,Frquias'!$G$22:$J$32,2,FALSE),IF(AND(K19="F"),VLOOKUP($O$12,'Sel Coberturas,Capitais,Frquias'!$L$11:$O$17,2,FALSE),IF(AND(K19="G"),VLOOKUP($O$12,'Sel Coberturas,Capitais,Frquias'!$Q$11:$T$11,2,FALSE)))))))),"N")</f>
        <v>0</v>
      </c>
      <c r="P19" s="118" t="b">
        <f>IFERROR(IF(AND(K19="A"),VLOOKUP($P$12,'Sel Coberturas,Capitais,Frquias'!$B$11:$E$17,2,FALSE),IF(AND(K19="B"),VLOOKUP($P$12,'Sel Coberturas,Capitais,Frquias'!$B$22:$E$30,2,FALSE),IF(AND(K19="C"),VLOOKUP($P$12,'Sel Coberturas,Capitais,Frquias'!$B$35:$E$48,2,FALSE),IF(AND(K19="D"),VLOOKUP($P$12,'Sel Coberturas,Capitais,Frquias'!$G$11:$J$15,2,FALSE),IF(AND(K19="E"),VLOOKUP($P$12,'Sel Coberturas,Capitais,Frquias'!$G$22:$J$32,2,FALSE),IF(AND(K19="F"),VLOOKUP($P$12,'Sel Coberturas,Capitais,Frquias'!$L$11:$O$17,2,FALSE),IF(AND(K19="G"),VLOOKUP($P$12,'Sel Coberturas,Capitais,Frquias'!$Q$11:$T$11,2,FALSE)))))))),"N")</f>
        <v>0</v>
      </c>
      <c r="Q19" s="118" t="b">
        <f>IFERROR(IF(AND(K19="A"),VLOOKUP($Q$12,'Sel Coberturas,Capitais,Frquias'!$B$11:$E$17,2,FALSE),IF(AND(K19="B"),VLOOKUP($Q$12,'Sel Coberturas,Capitais,Frquias'!$B$22:$E$30,2,FALSE),IF(AND(K19="C"),VLOOKUP($Q$12,'Sel Coberturas,Capitais,Frquias'!$B$35:$E$48,2,FALSE),IF(AND(K19="D"),VLOOKUP($Q$12,'Sel Coberturas,Capitais,Frquias'!$G$11:$J$15,2,FALSE),IF(AND(K19="E"),VLOOKUP($Q$12,'Sel Coberturas,Capitais,Frquias'!$G$22:$J$32,2,FALSE),IF(AND(K19="F"),VLOOKUP($Q$12,'Sel Coberturas,Capitais,Frquias'!$L$11:$O$17,2,FALSE),IF(AND(K19="G"),VLOOKUP($Q$12,'Sel Coberturas,Capitais,Frquias'!$Q$11:$T$11,2,FALSE)))))))),"N")</f>
        <v>0</v>
      </c>
      <c r="R19" s="118" t="b">
        <f>IF(AND(Q19="N"),"N",(IF(AND(K19="A"),VLOOKUP($Q$12,'Sel Coberturas,Capitais,Frquias'!$B$11:$E$17,3,FALSE),IF(AND(K19="B"),VLOOKUP($Q$12,'Sel Coberturas,Capitais,Frquias'!$B$22:$E$30,3,FALSE),IF(AND(K19="C"),VLOOKUP($Q$12,'Sel Coberturas,Capitais,Frquias'!$B$35:$E$48,3,FALSE),IF(AND(K19="D"),VLOOKUP($Q$12,'Sel Coberturas,Capitais,Frquias'!$G$11:$J$15,3,FALSE),IF(AND(K19="E"),VLOOKUP($Q$12,'Sel Coberturas,Capitais,Frquias'!$G$22:$J$32,3,FALSE),IF(AND(K19="F"),VLOOKUP($Q$12,'Sel Coberturas,Capitais,Frquias'!$L$11:$O$17,3,FALSE),IF(AND(K19="G"),VLOOKUP($Q$12,'Sel Coberturas,Capitais,Frquias'!$Q$11:$T$11,3,FALSE))))))))))</f>
        <v>0</v>
      </c>
      <c r="S19" s="118" t="b">
        <f>IFERROR(IF(AND(K19="A"),VLOOKUP($S$12,'Sel Coberturas,Capitais,Frquias'!$B$11:$E$17,2,FALSE),IF(AND(K19="B"),VLOOKUP($S$12,'Sel Coberturas,Capitais,Frquias'!$B$22:$E$30,2,FALSE),IF(AND(K19="C"),VLOOKUP($S$12,'Sel Coberturas,Capitais,Frquias'!$B$35:$E$48,2,FALSE),IF(AND(K19="D"),VLOOKUP($S$12,'Sel Coberturas,Capitais,Frquias'!$G$11:$J$15,2,FALSE),IF(AND(K19="E"),VLOOKUP($S$12,'Sel Coberturas,Capitais,Frquias'!$G$22:$J$32,2,FALSE),IF(AND(K19="F"),VLOOKUP($S$12,'Sel Coberturas,Capitais,Frquias'!$L$11:$O$17,2,FALSE),IF(AND(K19="G"),VLOOKUP($S$12,'Sel Coberturas,Capitais,Frquias'!$Q$11:$T$11,2,FALSE)))))))),"N")</f>
        <v>0</v>
      </c>
      <c r="T19" s="119" t="b">
        <f>IFERROR(IF(AND(S19="N"),"",(IF(AND(K19="A"),VLOOKUP($S$12,'Sel Coberturas,Capitais,Frquias'!$B$11:$E$17,4,FALSE),IF(AND(K19="B"),VLOOKUP($S$12,'Sel Coberturas,Capitais,Frquias'!$B$22:$E$30,4,FALSE),IF(AND(K19="C"),VLOOKUP($S$12,'Sel Coberturas,Capitais,Frquias'!$B$35:$E$48,4,FALSE),IF(AND(K19="D"),VLOOKUP($S$12,'Sel Coberturas,Capitais,Frquias'!$G$11:$J$15,4,FALSE),IF(AND(K19="E"),VLOOKUP($S$12,'Sel Coberturas,Capitais,Frquias'!$G$22:$J$32,4,FALSE),IF(AND(K19="F"),VLOOKUP($S$12,'Sel Coberturas,Capitais,Frquias'!$L$11:$O$17,4,FALSE),IF(AND(K19="G"),VLOOKUP($S$12,'Sel Coberturas,Capitais,Frquias'!$Q$11:$T$11,4,FALSE)))))))))),"")</f>
        <v>0</v>
      </c>
      <c r="U19" s="118" t="b">
        <f>IFERROR(IF(AND(K19="A"),VLOOKUP($U$12,'Sel Coberturas,Capitais,Frquias'!$B$11:$E$17,2,FALSE),IF(AND(K19="B"),VLOOKUP($U$12,'Sel Coberturas,Capitais,Frquias'!$B$22:$E$30,2,FALSE),IF(AND(K19="C"),VLOOKUP($U$12,'Sel Coberturas,Capitais,Frquias'!$B$35:$E$48,2,FALSE),IF(AND(K19="D"),VLOOKUP($U$12,'Sel Coberturas,Capitais,Frquias'!$G$11:$J$15,2,FALSE),IF(AND(K19="E"),VLOOKUP($U$12,'Sel Coberturas,Capitais,Frquias'!$G$22:$J$32,2,FALSE),IF(AND(K19="F"),VLOOKUP($U$12,'Sel Coberturas,Capitais,Frquias'!$L$11:$O$17,2,FALSE),IF(AND(K19="G"),VLOOKUP($U$12,'Sel Coberturas,Capitais,Frquias'!$Q$11:$T$11,2,FALSE)))))))),"N")</f>
        <v>0</v>
      </c>
      <c r="V19" s="119" t="b">
        <f>IFERROR(IF(AND(U19="N"),"",(IF(AND(K19="A"),VLOOKUP($U$12,'Sel Coberturas,Capitais,Frquias'!$B$11:$E$17,4,FALSE),IF(AND(K19="B"),VLOOKUP($U$12,'Sel Coberturas,Capitais,Frquias'!$B$22:$E$30,4,FALSE),IF(AND(K19="C"),VLOOKUP($U$12,'Sel Coberturas,Capitais,Frquias'!$B$35:$E$48,4,FALSE),IF(AND(K19="D"),VLOOKUP($U$12,'Sel Coberturas,Capitais,Frquias'!$G$11:$J$15,4,FALSE),IF(AND(K19="E"),VLOOKUP($U$12,'Sel Coberturas,Capitais,Frquias'!$G$22:$J$32,4,FALSE),IF(AND(K19="F"),VLOOKUP($U$12,'Sel Coberturas,Capitais,Frquias'!$L$11:$O$17,4,FALSE),IF(AND(K19="G"),VLOOKUP($U$12,'Sel Coberturas,Capitais,Frquias'!$Q$11:$T$11,4,FALSE)))))))))),"")</f>
        <v>0</v>
      </c>
      <c r="W19" s="118" t="b">
        <f>IFERROR(IF(AND(K19="A"),VLOOKUP($W$12,'Sel Coberturas,Capitais,Frquias'!$B$11:$E$17,2,FALSE),IF(AND(K19="B"),VLOOKUP($W$12,'Sel Coberturas,Capitais,Frquias'!$B$22:$E$30,2,FALSE),IF(AND(K19="C"),VLOOKUP($W$12,'Sel Coberturas,Capitais,Frquias'!$B$35:$E$48,2,FALSE),IF(AND(K19="D"),VLOOKUP($W$12,'Sel Coberturas,Capitais,Frquias'!$G$11:$J$15,2,FALSE),IF(AND(K19="E"),VLOOKUP($W$12,'Sel Coberturas,Capitais,Frquias'!$G$22:$J$32,2,FALSE),IF(AND(K19="F"),VLOOKUP($W$12,'Sel Coberturas,Capitais,Frquias'!$L$11:$O$17,2,FALSE),IF(AND(K19="G"),VLOOKUP($W$12,'Sel Coberturas,Capitais,Frquias'!$Q$11:$T$11,2,FALSE)))))))),"N")</f>
        <v>0</v>
      </c>
      <c r="X19" s="119" t="b">
        <f>IFERROR(IF(AND(W19="N"),"",(IF(AND(K19="A"),VLOOKUP($W$12,'Sel Coberturas,Capitais,Frquias'!$B$11:$E$17,4,FALSE),IF(AND(K19="B"),VLOOKUP($W$12,'Sel Coberturas,Capitais,Frquias'!$B$22:$E$30,4,FALSE),IF(AND(K19="C"),VLOOKUP($W$12,'Sel Coberturas,Capitais,Frquias'!$B$35:$E$48,4,FALSE),IF(AND(K19="D"),VLOOKUP($W$12,'Sel Coberturas,Capitais,Frquias'!$G$11:$J$15,4,FALSE),IF(AND(K19="E"),VLOOKUP($W$12,'Sel Coberturas,Capitais,Frquias'!$G$22:$J$32,4,FALSE),IF(AND(K19="F"),VLOOKUP($W$12,'Sel Coberturas,Capitais,Frquias'!$L$11:$O$17,4,FALSE),IF(AND(K19="G"),VLOOKUP($W$12,'Sel Coberturas,Capitais,Frquias'!$Q$11:$T$11,4,FALSE)))))))))),"")</f>
        <v>0</v>
      </c>
      <c r="Y19" s="118" t="b">
        <f>IFERROR(IF(AND(K19="A"),VLOOKUP($Y$12,'Sel Coberturas,Capitais,Frquias'!$B$11:$E$17,2,FALSE),IF(AND(K19="B"),VLOOKUP($Y$12,'Sel Coberturas,Capitais,Frquias'!$B$22:$E$30,2,FALSE),IF(AND(K19="C"),VLOOKUP($Y$12,'Sel Coberturas,Capitais,Frquias'!$B$35:$E$48,2,FALSE),IF(AND(K19="D"),VLOOKUP($Y$12,'Sel Coberturas,Capitais,Frquias'!$G$11:$J$15,2,FALSE),IF(AND(K19="E"),VLOOKUP($Y$12,'Sel Coberturas,Capitais,Frquias'!$G$22:$J$32,2,FALSE),IF(AND(K19="F"),VLOOKUP($Y$12,'Sel Coberturas,Capitais,Frquias'!$L$11:$O$17,2,FALSE),IF(AND(K19="G"),VLOOKUP($Y$12,'Sel Coberturas,Capitais,Frquias'!$Q$11:$T$11,2,FALSE)))))))),"N")</f>
        <v>0</v>
      </c>
      <c r="Z19" s="119" t="b">
        <f>IFERROR(IF(AND(Y19="N"),"",(IF(AND(K19="A"),VLOOKUP($Y$12,'Sel Coberturas,Capitais,Frquias'!$B$11:$E$17,4,FALSE),IF(AND(K19="B"),VLOOKUP($Y$12,'Sel Coberturas,Capitais,Frquias'!$B$22:$E$30,4,FALSE),IF(AND(K19="C"),VLOOKUP($Y$12,'Sel Coberturas,Capitais,Frquias'!$B$35:$E$48,4,FALSE),IF(AND(K19="D"),VLOOKUP($Y$12,'Sel Coberturas,Capitais,Frquias'!$G$11:$J$15,4,FALSE),IF(AND(K19="E"),VLOOKUP($Y$12,'Sel Coberturas,Capitais,Frquias'!$G$22:$J$32,4,FALSE),IF(AND(K19="F"),VLOOKUP($Y$12,'Sel Coberturas,Capitais,Frquias'!$L$11:$O$17,4,FALSE),IF(AND(K19="G"),VLOOKUP($Y$12,'Sel Coberturas,Capitais,Frquias'!$Q$11:$T$11,4,FALSE)))))))))),"")</f>
        <v>0</v>
      </c>
      <c r="AA19" s="118" t="b">
        <f>IFERROR(IF(AND(K19="A"),VLOOKUP($AA$12,'Sel Coberturas,Capitais,Frquias'!$B$11:$E$17,2,FALSE),IF(AND(K19="B"),VLOOKUP($AA$12,'Sel Coberturas,Capitais,Frquias'!$B$22:$E$30,2,FALSE),IF(AND(K19="C"),VLOOKUP($AA$12,'Sel Coberturas,Capitais,Frquias'!$B$35:$E$48,2,FALSE),IF(AND(K19="D"),VLOOKUP($AA$12,'Sel Coberturas,Capitais,Frquias'!$G$11:$J$15,2,FALSE),IF(AND(K19="E"),VLOOKUP($AA$12,'Sel Coberturas,Capitais,Frquias'!$G$22:$J$32,2,FALSE),IF(AND(K19="F"),VLOOKUP($AA$12,'Sel Coberturas,Capitais,Frquias'!$L$11:$O$17,2,FALSE),IF(AND(K19="G"),VLOOKUP($AA$12,'Sel Coberturas,Capitais,Frquias'!$Q$11:$T$11,2,FALSE)))))))),"N")</f>
        <v>0</v>
      </c>
      <c r="AB19" s="119" t="b">
        <f>IFERROR(IF(AND(AA19="N"),"",(IF(AND(K19="A"),VLOOKUP($AA$12,'Sel Coberturas,Capitais,Frquias'!$B$11:$E$17,4,FALSE),IF(AND(K19="B"),VLOOKUP($AA$12,'Sel Coberturas,Capitais,Frquias'!$B$22:$E$30,4,FALSE),IF(AND(K19="C"),VLOOKUP($AA$12,'Sel Coberturas,Capitais,Frquias'!$B$35:$E$48,4,FALSE),IF(AND(K19="D"),VLOOKUP($AA$12,'Sel Coberturas,Capitais,Frquias'!$G$11:$J$15,4,FALSE),IF(AND(K19="E"),VLOOKUP($AA$12,'Sel Coberturas,Capitais,Frquias'!$G$22:$J$32,4,FALSE),IF(AND(K19="F"),VLOOKUP($AA$12,'Sel Coberturas,Capitais,Frquias'!$L$11:$O$17,4,FALSE),IF(AND(K19="G"),VLOOKUP($AA$12,'Sel Coberturas,Capitais,Frquias'!$Q$11:$T$11,4,FALSE)))))))))),"")</f>
        <v>0</v>
      </c>
      <c r="AC19" s="118" t="b">
        <f>IFERROR(IF(AND(K19="A"),VLOOKUP($AC$12,'Sel Coberturas,Capitais,Frquias'!$B$11:$E$17,2,FALSE),IF(AND(K19="B"),VLOOKUP($AC$12,'Sel Coberturas,Capitais,Frquias'!$B$22:$E$30,2,FALSE),IF(AND(K19="C"),VLOOKUP($AC$12,'Sel Coberturas,Capitais,Frquias'!$B$35:$E$48,2,FALSE),IF(AND(K19="D"),VLOOKUP($AC$12,'Sel Coberturas,Capitais,Frquias'!$G$11:$J$15,2,FALSE),IF(AND(K19="E"),VLOOKUP($AC$12,'Sel Coberturas,Capitais,Frquias'!$G$22:$J$32,2,FALSE),IF(AND(K19="F"),VLOOKUP($AC$12,'Sel Coberturas,Capitais,Frquias'!$L$11:$O$17,2,FALSE),IF(AND(K19="G"),VLOOKUP($AC$12,'Sel Coberturas,Capitais,Frquias'!$Q$11:$T$11,2,FALSE)))))))),"N")</f>
        <v>0</v>
      </c>
      <c r="AD19" s="118" t="b">
        <f>IF(AND(AC19="N"),"N",(IF(AND(K19="A"),VLOOKUP($AC$12,'Sel Coberturas,Capitais,Frquias'!$B$11:$E$17,3,FALSE),IF(AND(K19="B"),VLOOKUP($AC$12,'Sel Coberturas,Capitais,Frquias'!$B$22:$E$30,3,FALSE),IF(AND(K19="C"),VLOOKUP($AC$12,'Sel Coberturas,Capitais,Frquias'!$B$35:$E$48,3,FALSE),IF(AND(K19="D"),VLOOKUP($AC$12,'Sel Coberturas,Capitais,Frquias'!$G$11:$J$15,3,FALSE),IF(AND(K19="E"),VLOOKUP($AC$12,'Sel Coberturas,Capitais,Frquias'!$G$22:$J$32,3,FALSE),IF(AND(K19="F"),VLOOKUP($AC$12,'Sel Coberturas,Capitais,Frquias'!$L$11:$O$17,3,FALSE),IF(AND(K19="G"),VLOOKUP($AC$12,'Sel Coberturas,Capitais,Frquias'!$Q$11:$T$11,3,FALSE))))))))))</f>
        <v>0</v>
      </c>
      <c r="AE19" s="118" t="b">
        <f>IFERROR(IF(AND(K19="A"),VLOOKUP($AE$12,'Sel Coberturas,Capitais,Frquias'!$B$11:$E$17,2,FALSE),IF(AND(K19="B"),VLOOKUP($AE$12,'Sel Coberturas,Capitais,Frquias'!$B$22:$E$30,2,FALSE),IF(AND(K19="C"),VLOOKUP($AE$12,'Sel Coberturas,Capitais,Frquias'!$B$35:$E$48,2,FALSE),IF(AND(K19="D"),VLOOKUP($AE$12,'Sel Coberturas,Capitais,Frquias'!$G$11:$J$15,2,FALSE),IF(AND(K19="E"),VLOOKUP($AE$12,'Sel Coberturas,Capitais,Frquias'!$G$22:$J$32,2,FALSE),IF(AND(K19="F"),VLOOKUP($AE$12,'Sel Coberturas,Capitais,Frquias'!$L$11:$O$17,2,FALSE),IF(AND(K19="G"),VLOOKUP($AE$12,'Sel Coberturas,Capitais,Frquias'!$Q$11:$T$11,2,FALSE)))))))),"N")</f>
        <v>0</v>
      </c>
      <c r="AF19" s="118" t="b">
        <f>IF(AND(AE19="N"),"N",(IF(AND(K19="A"),VLOOKUP($AE$12,'Sel Coberturas,Capitais,Frquias'!$B$11:$E$17,3,FALSE),IF(AND(K19="B"),VLOOKUP($AE$12,'Sel Coberturas,Capitais,Frquias'!$B$22:$E$30,3,FALSE),IF(AND(K19="C"),VLOOKUP($AE$12,'Sel Coberturas,Capitais,Frquias'!$B$35:$E$48,3,FALSE),IF(AND(K19="D"),VLOOKUP($AE$12,'Sel Coberturas,Capitais,Frquias'!$G$11:$J$15,3,FALSE),IF(AND(K19="E"),VLOOKUP($AE$12,'Sel Coberturas,Capitais,Frquias'!$G$22:$J$32,3,FALSE),IF(AND(K19="F"),VLOOKUP($AE$12,'Sel Coberturas,Capitais,Frquias'!$L$11:$O$17,3,FALSE),IF(AND(K19="G"),VLOOKUP($AE$12,'Sel Coberturas,Capitais,Frquias'!$Q$11:$T$11,3,FALSE))))))))))</f>
        <v>0</v>
      </c>
      <c r="AG19" s="118" t="b">
        <f>IFERROR(IF(AND(K19="A"),VLOOKUP($AG$12,'Sel Coberturas,Capitais,Frquias'!$B$11:$E$17,2,FALSE),IF(AND(K19="B"),VLOOKUP($AG$12,'Sel Coberturas,Capitais,Frquias'!$B$22:$E$30,2,FALSE),IF(AND(K19="C"),VLOOKUP($AG$12,'Sel Coberturas,Capitais,Frquias'!$B$35:$E$48,2,FALSE),IF(AND(K19="D"),VLOOKUP($AG$12,'Sel Coberturas,Capitais,Frquias'!$G$11:$J$15,2,FALSE),IF(AND(K19="E"),VLOOKUP($AG$12,'Sel Coberturas,Capitais,Frquias'!$G$22:$J$32,2,FALSE),IF(AND(K19="F"),VLOOKUP($AG$12,'Sel Coberturas,Capitais,Frquias'!$L$11:$O$17,2,FALSE),IF(AND(K19="G"),VLOOKUP($AG$12,'Sel Coberturas,Capitais,Frquias'!$Q$11:$T$11,2,FALSE)))))))),"N")</f>
        <v>0</v>
      </c>
      <c r="AH19" s="118" t="b">
        <f>IF(AND(AG19="N"),"N",(IF(AND(K19="A"),VLOOKUP($AG$12,'Sel Coberturas,Capitais,Frquias'!$B$11:$E$17,3,FALSE),IF(AND(K19="B"),VLOOKUP($AG$12,'Sel Coberturas,Capitais,Frquias'!$B$22:$E$30,3,FALSE),IF(AND(K19="C"),VLOOKUP($AG$12,'Sel Coberturas,Capitais,Frquias'!$B$35:$E$48,3,FALSE),IF(AND(K19="D"),VLOOKUP($AG$12,'Sel Coberturas,Capitais,Frquias'!$G$11:$J$15,3,FALSE),IF(AND(K19="E"),VLOOKUP($AG$12,'Sel Coberturas,Capitais,Frquias'!$G$22:$J$32,3,FALSE),IF(AND(K19="F"),VLOOKUP($AG$12,'Sel Coberturas,Capitais,Frquias'!$L$11:$O$17,3,FALSE),IF(AND(K19="G"),VLOOKUP($AG$12,'Sel Coberturas,Capitais,Frquias'!$Q$11:$T$11,3,FALSE))))))))))</f>
        <v>0</v>
      </c>
      <c r="AI19" s="118" t="b">
        <f>IFERROR(IF(AND(K19="A"),VLOOKUP($AI$12,'Sel Coberturas,Capitais,Frquias'!$B$11:$E$17,2,FALSE),IF(AND(K19="B"),VLOOKUP($AI$12,'Sel Coberturas,Capitais,Frquias'!$B$22:$E$30,2,FALSE),IF(AND(K19="C"),VLOOKUP($AI$12,'Sel Coberturas,Capitais,Frquias'!$B$35:$E$48,2,FALSE),IF(AND(K19="D"),VLOOKUP($AI$12,'Sel Coberturas,Capitais,Frquias'!$G$11:$J$15,2,FALSE),IF(AND(K19="E"),VLOOKUP($AI$12,'Sel Coberturas,Capitais,Frquias'!$G$22:$J$32,2,FALSE),IF(AND(K19="F"),VLOOKUP($AI$12,'Sel Coberturas,Capitais,Frquias'!$L$11:$O$17,2,FALSE),IF(AND(K19="G"),VLOOKUP($AI$12,'Sel Coberturas,Capitais,Frquias'!$Q$11:$T$11,2,FALSE)))))))),"N")</f>
        <v>0</v>
      </c>
      <c r="AW19" s="109">
        <v>722</v>
      </c>
      <c r="AX19" s="110" t="s">
        <v>34</v>
      </c>
      <c r="AY19" s="109">
        <v>722</v>
      </c>
      <c r="BU19" s="100" t="s">
        <v>264</v>
      </c>
      <c r="BV19" s="100" t="s">
        <v>260</v>
      </c>
      <c r="BW19" s="94" t="s">
        <v>263</v>
      </c>
      <c r="BY19" s="102" t="s">
        <v>1552</v>
      </c>
      <c r="BZ19" s="103" t="s">
        <v>875</v>
      </c>
      <c r="CA19" s="103">
        <v>4410</v>
      </c>
      <c r="CC19" s="90">
        <v>1167</v>
      </c>
      <c r="CD19" s="89" t="s">
        <v>1782</v>
      </c>
      <c r="CF19" s="90">
        <v>1261</v>
      </c>
      <c r="CG19" s="92" t="s">
        <v>1798</v>
      </c>
    </row>
    <row r="20" spans="1:85">
      <c r="A20" s="85">
        <f t="shared" si="0"/>
        <v>8</v>
      </c>
      <c r="B20" s="114"/>
      <c r="C20" s="115"/>
      <c r="D20" s="120"/>
      <c r="E20" s="115"/>
      <c r="F20" s="114"/>
      <c r="G20" s="114"/>
      <c r="H20" s="114"/>
      <c r="I20" s="114"/>
      <c r="J20" s="116"/>
      <c r="K20" s="116"/>
      <c r="L20" s="117" t="b">
        <f>IFERROR(IF(AND(K20="A"),VLOOKUP($L$12,'Sel Coberturas,Capitais,Frquias'!$B$11:$E$17,3,FALSE),IF(AND(K20="B"),VLOOKUP($L$12,'Sel Coberturas,Capitais,Frquias'!$B$22:$E$30,3,FALSE),IF(AND(K20="C"),VLOOKUP($L$12,'Sel Coberturas,Capitais,Frquias'!$B$35:$E$48,3,FALSE),IF(AND(K20="D"),VLOOKUP($L$12,'Sel Coberturas,Capitais,Frquias'!$G$11:$J$15,3,FALSE),IF(AND(K20="E"),VLOOKUP($L$12,'Sel Coberturas,Capitais,Frquias'!$G$22:$J$32,3,FALSE),IF(AND(K20="F"),VLOOKUP($L$12,'Sel Coberturas,Capitais,Frquias'!$L$11:$O$17,3,FALSE),IF(AND(K20="G"),VLOOKUP($L$12,'Sel Coberturas,Capitais,Frquias'!$Q$11:$T$11,3,FALSE)))))))),"")</f>
        <v>0</v>
      </c>
      <c r="M20" s="118" t="b">
        <f>IFERROR(IF(AND(K20="A"),VLOOKUP($M$12,'Sel Coberturas,Capitais,Frquias'!$B$11:$E$17,2,FALSE),IF(AND(K20="B"),VLOOKUP($M$12,'Sel Coberturas,Capitais,Frquias'!$B$22:$E$30,2,FALSE),IF(AND(K20="C"),VLOOKUP($M$12,'Sel Coberturas,Capitais,Frquias'!$B$35:$E$48,2,FALSE),IF(AND(K20="D"),VLOOKUP($M$12,'Sel Coberturas,Capitais,Frquias'!$G$11:$J$15,2,FALSE),IF(AND(K20="E"),VLOOKUP($M$12,'Sel Coberturas,Capitais,Frquias'!$G$22:$J$32,2,FALSE),IF(AND(K20="F"),VLOOKUP($M$12,'Sel Coberturas,Capitais,Frquias'!$L$11:$O$17,2,FALSE),IF(AND(K20="G"),VLOOKUP($M$12,'Sel Coberturas,Capitais,Frquias'!$Q$11:$T$11,2,FALSE)))))))),"N")</f>
        <v>0</v>
      </c>
      <c r="N20" s="118" t="b">
        <f>IF(AND(M20="N"),"N",(IF(AND(K20="A"),VLOOKUP($M$12,'Sel Coberturas,Capitais,Frquias'!$B$11:$E$17,3,FALSE),IF(AND(K20="B"),VLOOKUP($M$12,'Sel Coberturas,Capitais,Frquias'!$B$22:$E$30,3,FALSE),IF(AND(K20="C"),VLOOKUP($M$12,'Sel Coberturas,Capitais,Frquias'!$B$35:$E$48,3,FALSE),IF(AND(K20="D"),VLOOKUP($M$12,'Sel Coberturas,Capitais,Frquias'!$G$11:$J$15,3,FALSE),IF(AND(K20="E"),VLOOKUP($M$12,'Sel Coberturas,Capitais,Frquias'!$G$22:$J$32,3,FALSE),IF(AND(K20="F"),VLOOKUP($M$12,'Sel Coberturas,Capitais,Frquias'!$L$11:$O$17,3,FALSE),IF(AND(K20="G"),VLOOKUP($M$12,'Sel Coberturas,Capitais,Frquias'!$Q$11:$T$11,3,FALSE))))))))))</f>
        <v>0</v>
      </c>
      <c r="O20" s="118" t="b">
        <f>IFERROR(IF(AND(K20="A"),VLOOKUP($O$12,'Sel Coberturas,Capitais,Frquias'!$B$11:$E$17,2,FALSE),IF(AND(K20="B"),VLOOKUP($O$12,'Sel Coberturas,Capitais,Frquias'!$B$22:$E$30,2,FALSE),IF(AND(K20="C"),VLOOKUP($O$12,'Sel Coberturas,Capitais,Frquias'!$B$35:$E$48,2,FALSE),IF(AND(K20="D"),VLOOKUP($O$12,'Sel Coberturas,Capitais,Frquias'!$G$11:$J$15,2,FALSE),IF(AND(K20="E"),VLOOKUP($O$12,'Sel Coberturas,Capitais,Frquias'!$G$22:$J$32,2,FALSE),IF(AND(K20="F"),VLOOKUP($O$12,'Sel Coberturas,Capitais,Frquias'!$L$11:$O$17,2,FALSE),IF(AND(K20="G"),VLOOKUP($O$12,'Sel Coberturas,Capitais,Frquias'!$Q$11:$T$11,2,FALSE)))))))),"N")</f>
        <v>0</v>
      </c>
      <c r="P20" s="118" t="b">
        <f>IFERROR(IF(AND(K20="A"),VLOOKUP($P$12,'Sel Coberturas,Capitais,Frquias'!$B$11:$E$17,2,FALSE),IF(AND(K20="B"),VLOOKUP($P$12,'Sel Coberturas,Capitais,Frquias'!$B$22:$E$30,2,FALSE),IF(AND(K20="C"),VLOOKUP($P$12,'Sel Coberturas,Capitais,Frquias'!$B$35:$E$48,2,FALSE),IF(AND(K20="D"),VLOOKUP($P$12,'Sel Coberturas,Capitais,Frquias'!$G$11:$J$15,2,FALSE),IF(AND(K20="E"),VLOOKUP($P$12,'Sel Coberturas,Capitais,Frquias'!$G$22:$J$32,2,FALSE),IF(AND(K20="F"),VLOOKUP($P$12,'Sel Coberturas,Capitais,Frquias'!$L$11:$O$17,2,FALSE),IF(AND(K20="G"),VLOOKUP($P$12,'Sel Coberturas,Capitais,Frquias'!$Q$11:$T$11,2,FALSE)))))))),"N")</f>
        <v>0</v>
      </c>
      <c r="Q20" s="118" t="b">
        <f>IFERROR(IF(AND(K20="A"),VLOOKUP($Q$12,'Sel Coberturas,Capitais,Frquias'!$B$11:$E$17,2,FALSE),IF(AND(K20="B"),VLOOKUP($Q$12,'Sel Coberturas,Capitais,Frquias'!$B$22:$E$30,2,FALSE),IF(AND(K20="C"),VLOOKUP($Q$12,'Sel Coberturas,Capitais,Frquias'!$B$35:$E$48,2,FALSE),IF(AND(K20="D"),VLOOKUP($Q$12,'Sel Coberturas,Capitais,Frquias'!$G$11:$J$15,2,FALSE),IF(AND(K20="E"),VLOOKUP($Q$12,'Sel Coberturas,Capitais,Frquias'!$G$22:$J$32,2,FALSE),IF(AND(K20="F"),VLOOKUP($Q$12,'Sel Coberturas,Capitais,Frquias'!$L$11:$O$17,2,FALSE),IF(AND(K20="G"),VLOOKUP($Q$12,'Sel Coberturas,Capitais,Frquias'!$Q$11:$T$11,2,FALSE)))))))),"N")</f>
        <v>0</v>
      </c>
      <c r="R20" s="118" t="b">
        <f>IF(AND(Q20="N"),"N",(IF(AND(K20="A"),VLOOKUP($Q$12,'Sel Coberturas,Capitais,Frquias'!$B$11:$E$17,3,FALSE),IF(AND(K20="B"),VLOOKUP($Q$12,'Sel Coberturas,Capitais,Frquias'!$B$22:$E$30,3,FALSE),IF(AND(K20="C"),VLOOKUP($Q$12,'Sel Coberturas,Capitais,Frquias'!$B$35:$E$48,3,FALSE),IF(AND(K20="D"),VLOOKUP($Q$12,'Sel Coberturas,Capitais,Frquias'!$G$11:$J$15,3,FALSE),IF(AND(K20="E"),VLOOKUP($Q$12,'Sel Coberturas,Capitais,Frquias'!$G$22:$J$32,3,FALSE),IF(AND(K20="F"),VLOOKUP($Q$12,'Sel Coberturas,Capitais,Frquias'!$L$11:$O$17,3,FALSE),IF(AND(K20="G"),VLOOKUP($Q$12,'Sel Coberturas,Capitais,Frquias'!$Q$11:$T$11,3,FALSE))))))))))</f>
        <v>0</v>
      </c>
      <c r="S20" s="118" t="b">
        <f>IFERROR(IF(AND(K20="A"),VLOOKUP($S$12,'Sel Coberturas,Capitais,Frquias'!$B$11:$E$17,2,FALSE),IF(AND(K20="B"),VLOOKUP($S$12,'Sel Coberturas,Capitais,Frquias'!$B$22:$E$30,2,FALSE),IF(AND(K20="C"),VLOOKUP($S$12,'Sel Coberturas,Capitais,Frquias'!$B$35:$E$48,2,FALSE),IF(AND(K20="D"),VLOOKUP($S$12,'Sel Coberturas,Capitais,Frquias'!$G$11:$J$15,2,FALSE),IF(AND(K20="E"),VLOOKUP($S$12,'Sel Coberturas,Capitais,Frquias'!$G$22:$J$32,2,FALSE),IF(AND(K20="F"),VLOOKUP($S$12,'Sel Coberturas,Capitais,Frquias'!$L$11:$O$17,2,FALSE),IF(AND(K20="G"),VLOOKUP($S$12,'Sel Coberturas,Capitais,Frquias'!$Q$11:$T$11,2,FALSE)))))))),"N")</f>
        <v>0</v>
      </c>
      <c r="T20" s="118" t="b">
        <f>IFERROR(IF(AND(S20="N"),"",(IF(AND(K20="A"),VLOOKUP($S$12,'Sel Coberturas,Capitais,Frquias'!$B$11:$E$17,4,FALSE),IF(AND(K20="B"),VLOOKUP($S$12,'Sel Coberturas,Capitais,Frquias'!$B$22:$E$30,4,FALSE),IF(AND(K20="C"),VLOOKUP($S$12,'Sel Coberturas,Capitais,Frquias'!$B$35:$E$48,4,FALSE),IF(AND(K20="D"),VLOOKUP($S$12,'Sel Coberturas,Capitais,Frquias'!$G$11:$J$15,4,FALSE),IF(AND(K20="E"),VLOOKUP($S$12,'Sel Coberturas,Capitais,Frquias'!$G$22:$J$32,4,FALSE),IF(AND(K20="F"),VLOOKUP($S$12,'Sel Coberturas,Capitais,Frquias'!$L$11:$O$17,4,FALSE),IF(AND(K20="G"),VLOOKUP($S$12,'Sel Coberturas,Capitais,Frquias'!$Q$11:$T$11,4,FALSE)))))))))),"")</f>
        <v>0</v>
      </c>
      <c r="U20" s="118" t="b">
        <f>IFERROR(IF(AND(K20="A"),VLOOKUP($U$12,'Sel Coberturas,Capitais,Frquias'!$B$11:$E$17,2,FALSE),IF(AND(K20="B"),VLOOKUP($U$12,'Sel Coberturas,Capitais,Frquias'!$B$22:$E$30,2,FALSE),IF(AND(K20="C"),VLOOKUP($U$12,'Sel Coberturas,Capitais,Frquias'!$B$35:$E$48,2,FALSE),IF(AND(K20="D"),VLOOKUP($U$12,'Sel Coberturas,Capitais,Frquias'!$G$11:$J$15,2,FALSE),IF(AND(K20="E"),VLOOKUP($U$12,'Sel Coberturas,Capitais,Frquias'!$G$22:$J$32,2,FALSE),IF(AND(K20="F"),VLOOKUP($U$12,'Sel Coberturas,Capitais,Frquias'!$L$11:$O$17,2,FALSE),IF(AND(K20="G"),VLOOKUP($U$12,'Sel Coberturas,Capitais,Frquias'!$Q$11:$T$11,2,FALSE)))))))),"N")</f>
        <v>0</v>
      </c>
      <c r="V20" s="119" t="b">
        <f>IFERROR(IF(AND(U20="N"),"",(IF(AND(K20="A"),VLOOKUP($U$12,'Sel Coberturas,Capitais,Frquias'!$B$11:$E$17,4,FALSE),IF(AND(K20="B"),VLOOKUP($U$12,'Sel Coberturas,Capitais,Frquias'!$B$22:$E$30,4,FALSE),IF(AND(K20="C"),VLOOKUP($U$12,'Sel Coberturas,Capitais,Frquias'!$B$35:$E$48,4,FALSE),IF(AND(K20="D"),VLOOKUP($U$12,'Sel Coberturas,Capitais,Frquias'!$G$11:$J$15,4,FALSE),IF(AND(K20="E"),VLOOKUP($U$12,'Sel Coberturas,Capitais,Frquias'!$G$22:$J$32,4,FALSE),IF(AND(K20="F"),VLOOKUP($U$12,'Sel Coberturas,Capitais,Frquias'!$L$11:$O$17,4,FALSE),IF(AND(K20="G"),VLOOKUP($U$12,'Sel Coberturas,Capitais,Frquias'!$Q$11:$T$11,4,FALSE)))))))))),"")</f>
        <v>0</v>
      </c>
      <c r="W20" s="118" t="b">
        <f>IFERROR(IF(AND(K20="A"),VLOOKUP($W$12,'Sel Coberturas,Capitais,Frquias'!$B$11:$E$17,2,FALSE),IF(AND(K20="B"),VLOOKUP($W$12,'Sel Coberturas,Capitais,Frquias'!$B$22:$E$30,2,FALSE),IF(AND(K20="C"),VLOOKUP($W$12,'Sel Coberturas,Capitais,Frquias'!$B$35:$E$48,2,FALSE),IF(AND(K20="D"),VLOOKUP($W$12,'Sel Coberturas,Capitais,Frquias'!$G$11:$J$15,2,FALSE),IF(AND(K20="E"),VLOOKUP($W$12,'Sel Coberturas,Capitais,Frquias'!$G$22:$J$32,2,FALSE),IF(AND(K20="F"),VLOOKUP($W$12,'Sel Coberturas,Capitais,Frquias'!$L$11:$O$17,2,FALSE),IF(AND(K20="G"),VLOOKUP($W$12,'Sel Coberturas,Capitais,Frquias'!$Q$11:$T$11,2,FALSE)))))))),"N")</f>
        <v>0</v>
      </c>
      <c r="X20" s="119" t="b">
        <f>IFERROR(IF(AND(W20="N"),"",(IF(AND(K20="A"),VLOOKUP($W$12,'Sel Coberturas,Capitais,Frquias'!$B$11:$E$17,4,FALSE),IF(AND(K20="B"),VLOOKUP($W$12,'Sel Coberturas,Capitais,Frquias'!$B$22:$E$30,4,FALSE),IF(AND(K20="C"),VLOOKUP($W$12,'Sel Coberturas,Capitais,Frquias'!$B$35:$E$48,4,FALSE),IF(AND(K20="D"),VLOOKUP($W$12,'Sel Coberturas,Capitais,Frquias'!$G$11:$J$15,4,FALSE),IF(AND(K20="E"),VLOOKUP($W$12,'Sel Coberturas,Capitais,Frquias'!$G$22:$J$32,4,FALSE),IF(AND(K20="F"),VLOOKUP($W$12,'Sel Coberturas,Capitais,Frquias'!$L$11:$O$17,4,FALSE),IF(AND(K20="G"),VLOOKUP($W$12,'Sel Coberturas,Capitais,Frquias'!$Q$11:$T$11,4,FALSE)))))))))),"")</f>
        <v>0</v>
      </c>
      <c r="Y20" s="118" t="b">
        <f>IFERROR(IF(AND(K20="A"),VLOOKUP($Y$12,'Sel Coberturas,Capitais,Frquias'!$B$11:$E$17,2,FALSE),IF(AND(K20="B"),VLOOKUP($Y$12,'Sel Coberturas,Capitais,Frquias'!$B$22:$E$30,2,FALSE),IF(AND(K20="C"),VLOOKUP($Y$12,'Sel Coberturas,Capitais,Frquias'!$B$35:$E$48,2,FALSE),IF(AND(K20="D"),VLOOKUP($Y$12,'Sel Coberturas,Capitais,Frquias'!$G$11:$J$15,2,FALSE),IF(AND(K20="E"),VLOOKUP($Y$12,'Sel Coberturas,Capitais,Frquias'!$G$22:$J$32,2,FALSE),IF(AND(K20="F"),VLOOKUP($Y$12,'Sel Coberturas,Capitais,Frquias'!$L$11:$O$17,2,FALSE),IF(AND(K20="G"),VLOOKUP($Y$12,'Sel Coberturas,Capitais,Frquias'!$Q$11:$T$11,2,FALSE)))))))),"N")</f>
        <v>0</v>
      </c>
      <c r="Z20" s="119" t="b">
        <f>IFERROR(IF(AND(Y20="N"),"",(IF(AND(K20="A"),VLOOKUP($Y$12,'Sel Coberturas,Capitais,Frquias'!$B$11:$E$17,4,FALSE),IF(AND(K20="B"),VLOOKUP($Y$12,'Sel Coberturas,Capitais,Frquias'!$B$22:$E$30,4,FALSE),IF(AND(K20="C"),VLOOKUP($Y$12,'Sel Coberturas,Capitais,Frquias'!$B$35:$E$48,4,FALSE),IF(AND(K20="D"),VLOOKUP($Y$12,'Sel Coberturas,Capitais,Frquias'!$G$11:$J$15,4,FALSE),IF(AND(K20="E"),VLOOKUP($Y$12,'Sel Coberturas,Capitais,Frquias'!$G$22:$J$32,4,FALSE),IF(AND(K20="F"),VLOOKUP($Y$12,'Sel Coberturas,Capitais,Frquias'!$L$11:$O$17,4,FALSE),IF(AND(K20="G"),VLOOKUP($Y$12,'Sel Coberturas,Capitais,Frquias'!$Q$11:$T$11,4,FALSE)))))))))),"")</f>
        <v>0</v>
      </c>
      <c r="AA20" s="118" t="b">
        <f>IFERROR(IF(AND(K20="A"),VLOOKUP($AA$12,'Sel Coberturas,Capitais,Frquias'!$B$11:$E$17,2,FALSE),IF(AND(K20="B"),VLOOKUP($AA$12,'Sel Coberturas,Capitais,Frquias'!$B$22:$E$30,2,FALSE),IF(AND(K20="C"),VLOOKUP($AA$12,'Sel Coberturas,Capitais,Frquias'!$B$35:$E$48,2,FALSE),IF(AND(K20="D"),VLOOKUP($AA$12,'Sel Coberturas,Capitais,Frquias'!$G$11:$J$15,2,FALSE),IF(AND(K20="E"),VLOOKUP($AA$12,'Sel Coberturas,Capitais,Frquias'!$G$22:$J$32,2,FALSE),IF(AND(K20="F"),VLOOKUP($AA$12,'Sel Coberturas,Capitais,Frquias'!$L$11:$O$17,2,FALSE),IF(AND(K20="G"),VLOOKUP($AA$12,'Sel Coberturas,Capitais,Frquias'!$Q$11:$T$11,2,FALSE)))))))),"N")</f>
        <v>0</v>
      </c>
      <c r="AB20" s="119" t="b">
        <f>IFERROR(IF(AND(AA20="N"),"",(IF(AND(K20="A"),VLOOKUP($AA$12,'Sel Coberturas,Capitais,Frquias'!$B$11:$E$17,4,FALSE),IF(AND(K20="B"),VLOOKUP($AA$12,'Sel Coberturas,Capitais,Frquias'!$B$22:$E$30,4,FALSE),IF(AND(K20="C"),VLOOKUP($AA$12,'Sel Coberturas,Capitais,Frquias'!$B$35:$E$48,4,FALSE),IF(AND(K20="D"),VLOOKUP($AA$12,'Sel Coberturas,Capitais,Frquias'!$G$11:$J$15,4,FALSE),IF(AND(K20="E"),VLOOKUP($AA$12,'Sel Coberturas,Capitais,Frquias'!$G$22:$J$32,4,FALSE),IF(AND(K20="F"),VLOOKUP($AA$12,'Sel Coberturas,Capitais,Frquias'!$L$11:$O$17,4,FALSE),IF(AND(K20="G"),VLOOKUP($AA$12,'Sel Coberturas,Capitais,Frquias'!$Q$11:$T$11,4,FALSE)))))))))),"")</f>
        <v>0</v>
      </c>
      <c r="AC20" s="118" t="b">
        <f>IFERROR(IF(AND(K20="A"),VLOOKUP($AC$12,'Sel Coberturas,Capitais,Frquias'!$B$11:$E$17,2,FALSE),IF(AND(K20="B"),VLOOKUP($AC$12,'Sel Coberturas,Capitais,Frquias'!$B$22:$E$30,2,FALSE),IF(AND(K20="C"),VLOOKUP($AC$12,'Sel Coberturas,Capitais,Frquias'!$B$35:$E$48,2,FALSE),IF(AND(K20="D"),VLOOKUP($AC$12,'Sel Coberturas,Capitais,Frquias'!$G$11:$J$15,2,FALSE),IF(AND(K20="E"),VLOOKUP($AC$12,'Sel Coberturas,Capitais,Frquias'!$G$22:$J$32,2,FALSE),IF(AND(K20="F"),VLOOKUP($AC$12,'Sel Coberturas,Capitais,Frquias'!$L$11:$O$17,2,FALSE),IF(AND(K20="G"),VLOOKUP($AC$12,'Sel Coberturas,Capitais,Frquias'!$Q$11:$T$11,2,FALSE)))))))),"N")</f>
        <v>0</v>
      </c>
      <c r="AD20" s="118" t="b">
        <f>IF(AND(AC20="N"),"N",(IF(AND(K20="A"),VLOOKUP($AC$12,'Sel Coberturas,Capitais,Frquias'!$B$11:$E$17,3,FALSE),IF(AND(K20="B"),VLOOKUP($AC$12,'Sel Coberturas,Capitais,Frquias'!$B$22:$E$30,3,FALSE),IF(AND(K20="C"),VLOOKUP($AC$12,'Sel Coberturas,Capitais,Frquias'!$B$35:$E$48,3,FALSE),IF(AND(K20="D"),VLOOKUP($AC$12,'Sel Coberturas,Capitais,Frquias'!$G$11:$J$15,3,FALSE),IF(AND(K20="E"),VLOOKUP($AC$12,'Sel Coberturas,Capitais,Frquias'!$G$22:$J$32,3,FALSE),IF(AND(K20="F"),VLOOKUP($AC$12,'Sel Coberturas,Capitais,Frquias'!$L$11:$O$17,3,FALSE),IF(AND(K20="G"),VLOOKUP($AC$12,'Sel Coberturas,Capitais,Frquias'!$Q$11:$T$11,3,FALSE))))))))))</f>
        <v>0</v>
      </c>
      <c r="AE20" s="118" t="b">
        <f>IFERROR(IF(AND(K20="A"),VLOOKUP($AE$12,'Sel Coberturas,Capitais,Frquias'!$B$11:$E$17,2,FALSE),IF(AND(K20="B"),VLOOKUP($AE$12,'Sel Coberturas,Capitais,Frquias'!$B$22:$E$30,2,FALSE),IF(AND(K20="C"),VLOOKUP($AE$12,'Sel Coberturas,Capitais,Frquias'!$B$35:$E$48,2,FALSE),IF(AND(K20="D"),VLOOKUP($AE$12,'Sel Coberturas,Capitais,Frquias'!$G$11:$J$15,2,FALSE),IF(AND(K20="E"),VLOOKUP($AE$12,'Sel Coberturas,Capitais,Frquias'!$G$22:$J$32,2,FALSE),IF(AND(K20="F"),VLOOKUP($AE$12,'Sel Coberturas,Capitais,Frquias'!$L$11:$O$17,2,FALSE),IF(AND(K20="G"),VLOOKUP($AE$12,'Sel Coberturas,Capitais,Frquias'!$Q$11:$T$11,2,FALSE)))))))),"N")</f>
        <v>0</v>
      </c>
      <c r="AF20" s="118" t="b">
        <f>IF(AND(AE20="N"),"N",(IF(AND(K20="A"),VLOOKUP($AE$12,'Sel Coberturas,Capitais,Frquias'!$B$11:$E$17,3,FALSE),IF(AND(K20="B"),VLOOKUP($AE$12,'Sel Coberturas,Capitais,Frquias'!$B$22:$E$30,3,FALSE),IF(AND(K20="C"),VLOOKUP($AE$12,'Sel Coberturas,Capitais,Frquias'!$B$35:$E$48,3,FALSE),IF(AND(K20="D"),VLOOKUP($AE$12,'Sel Coberturas,Capitais,Frquias'!$G$11:$J$15,3,FALSE),IF(AND(K20="E"),VLOOKUP($AE$12,'Sel Coberturas,Capitais,Frquias'!$G$22:$J$32,3,FALSE),IF(AND(K20="F"),VLOOKUP($AE$12,'Sel Coberturas,Capitais,Frquias'!$L$11:$O$17,3,FALSE),IF(AND(K20="G"),VLOOKUP($AE$12,'Sel Coberturas,Capitais,Frquias'!$Q$11:$T$11,3,FALSE))))))))))</f>
        <v>0</v>
      </c>
      <c r="AG20" s="118" t="b">
        <f>IFERROR(IF(AND(K20="A"),VLOOKUP($AG$12,'Sel Coberturas,Capitais,Frquias'!$B$11:$E$17,2,FALSE),IF(AND(K20="B"),VLOOKUP($AG$12,'Sel Coberturas,Capitais,Frquias'!$B$22:$E$30,2,FALSE),IF(AND(K20="C"),VLOOKUP($AG$12,'Sel Coberturas,Capitais,Frquias'!$B$35:$E$48,2,FALSE),IF(AND(K20="D"),VLOOKUP($AG$12,'Sel Coberturas,Capitais,Frquias'!$G$11:$J$15,2,FALSE),IF(AND(K20="E"),VLOOKUP($AG$12,'Sel Coberturas,Capitais,Frquias'!$G$22:$J$32,2,FALSE),IF(AND(K20="F"),VLOOKUP($AG$12,'Sel Coberturas,Capitais,Frquias'!$L$11:$O$17,2,FALSE),IF(AND(K20="G"),VLOOKUP($AG$12,'Sel Coberturas,Capitais,Frquias'!$Q$11:$T$11,2,FALSE)))))))),"N")</f>
        <v>0</v>
      </c>
      <c r="AH20" s="118" t="b">
        <f>IF(AND(AG20="N"),"N",(IF(AND(K20="A"),VLOOKUP($AG$12,'Sel Coberturas,Capitais,Frquias'!$B$11:$E$17,3,FALSE),IF(AND(K20="B"),VLOOKUP($AG$12,'Sel Coberturas,Capitais,Frquias'!$B$22:$E$30,3,FALSE),IF(AND(K20="C"),VLOOKUP($AG$12,'Sel Coberturas,Capitais,Frquias'!$B$35:$E$48,3,FALSE),IF(AND(K20="D"),VLOOKUP($AG$12,'Sel Coberturas,Capitais,Frquias'!$G$11:$J$15,3,FALSE),IF(AND(K20="E"),VLOOKUP($AG$12,'Sel Coberturas,Capitais,Frquias'!$G$22:$J$32,3,FALSE),IF(AND(K20="F"),VLOOKUP($AG$12,'Sel Coberturas,Capitais,Frquias'!$L$11:$O$17,3,FALSE),IF(AND(K20="G"),VLOOKUP($AG$12,'Sel Coberturas,Capitais,Frquias'!$Q$11:$T$11,3,FALSE))))))))))</f>
        <v>0</v>
      </c>
      <c r="AI20" s="118" t="b">
        <f>IFERROR(IF(AND(K20="A"),VLOOKUP($AI$12,'Sel Coberturas,Capitais,Frquias'!$B$11:$E$17,2,FALSE),IF(AND(K20="B"),VLOOKUP($AI$12,'Sel Coberturas,Capitais,Frquias'!$B$22:$E$30,2,FALSE),IF(AND(K20="C"),VLOOKUP($AI$12,'Sel Coberturas,Capitais,Frquias'!$B$35:$E$48,2,FALSE),IF(AND(K20="D"),VLOOKUP($AI$12,'Sel Coberturas,Capitais,Frquias'!$G$11:$J$15,2,FALSE),IF(AND(K20="E"),VLOOKUP($AI$12,'Sel Coberturas,Capitais,Frquias'!$G$22:$J$32,2,FALSE),IF(AND(K20="F"),VLOOKUP($AI$12,'Sel Coberturas,Capitais,Frquias'!$L$11:$O$17,2,FALSE),IF(AND(K20="G"),VLOOKUP($AI$12,'Sel Coberturas,Capitais,Frquias'!$Q$11:$T$11,2,FALSE)))))))),"N")</f>
        <v>0</v>
      </c>
      <c r="AW20" s="109">
        <v>723</v>
      </c>
      <c r="AX20" s="110" t="s">
        <v>35</v>
      </c>
      <c r="AY20" s="109">
        <v>723</v>
      </c>
      <c r="BU20" s="100" t="s">
        <v>268</v>
      </c>
      <c r="BV20" s="100" t="s">
        <v>269</v>
      </c>
      <c r="BW20" s="94" t="s">
        <v>267</v>
      </c>
      <c r="BY20" s="102" t="s">
        <v>1540</v>
      </c>
      <c r="BZ20" s="103" t="s">
        <v>912</v>
      </c>
      <c r="CA20" s="103">
        <v>4002</v>
      </c>
      <c r="CC20" s="90">
        <v>1169</v>
      </c>
      <c r="CD20" s="89" t="s">
        <v>1782</v>
      </c>
      <c r="CF20" s="90">
        <v>1262</v>
      </c>
      <c r="CG20" s="92" t="s">
        <v>1799</v>
      </c>
    </row>
    <row r="21" spans="1:85">
      <c r="A21" s="85">
        <f t="shared" si="0"/>
        <v>9</v>
      </c>
      <c r="B21" s="114"/>
      <c r="C21" s="115"/>
      <c r="D21" s="115"/>
      <c r="E21" s="115"/>
      <c r="F21" s="114"/>
      <c r="G21" s="114"/>
      <c r="H21" s="114"/>
      <c r="I21" s="114"/>
      <c r="J21" s="116"/>
      <c r="K21" s="116"/>
      <c r="L21" s="117" t="b">
        <f>IFERROR(IF(AND(K21="A"),VLOOKUP($L$12,'Sel Coberturas,Capitais,Frquias'!$B$11:$E$17,3,FALSE),IF(AND(K21="B"),VLOOKUP($L$12,'Sel Coberturas,Capitais,Frquias'!$B$22:$E$30,3,FALSE),IF(AND(K21="C"),VLOOKUP($L$12,'Sel Coberturas,Capitais,Frquias'!$B$35:$E$48,3,FALSE),IF(AND(K21="D"),VLOOKUP($L$12,'Sel Coberturas,Capitais,Frquias'!$G$11:$J$15,3,FALSE),IF(AND(K21="E"),VLOOKUP($L$12,'Sel Coberturas,Capitais,Frquias'!$G$22:$J$32,3,FALSE),IF(AND(K21="F"),VLOOKUP($L$12,'Sel Coberturas,Capitais,Frquias'!$L$11:$O$17,3,FALSE),IF(AND(K21="G"),VLOOKUP($L$12,'Sel Coberturas,Capitais,Frquias'!$Q$11:$T$11,3,FALSE)))))))),"")</f>
        <v>0</v>
      </c>
      <c r="M21" s="118" t="b">
        <f>IFERROR(IF(AND(K21="A"),VLOOKUP($M$12,'Sel Coberturas,Capitais,Frquias'!$B$11:$E$17,2,FALSE),IF(AND(K21="B"),VLOOKUP($M$12,'Sel Coberturas,Capitais,Frquias'!$B$22:$E$30,2,FALSE),IF(AND(K21="C"),VLOOKUP($M$12,'Sel Coberturas,Capitais,Frquias'!$B$35:$E$48,2,FALSE),IF(AND(K21="D"),VLOOKUP($M$12,'Sel Coberturas,Capitais,Frquias'!$G$11:$J$15,2,FALSE),IF(AND(K21="E"),VLOOKUP($M$12,'Sel Coberturas,Capitais,Frquias'!$G$22:$J$32,2,FALSE),IF(AND(K21="F"),VLOOKUP($M$12,'Sel Coberturas,Capitais,Frquias'!$L$11:$O$17,2,FALSE),IF(AND(K21="G"),VLOOKUP($M$12,'Sel Coberturas,Capitais,Frquias'!$Q$11:$T$11,2,FALSE)))))))),"N")</f>
        <v>0</v>
      </c>
      <c r="N21" s="118" t="b">
        <f>IF(AND(M21="N"),"N",(IF(AND(K21="A"),VLOOKUP($M$12,'Sel Coberturas,Capitais,Frquias'!$B$11:$E$17,3,FALSE),IF(AND(K21="B"),VLOOKUP($M$12,'Sel Coberturas,Capitais,Frquias'!$B$22:$E$30,3,FALSE),IF(AND(K21="C"),VLOOKUP($M$12,'Sel Coberturas,Capitais,Frquias'!$B$35:$E$48,3,FALSE),IF(AND(K21="D"),VLOOKUP($M$12,'Sel Coberturas,Capitais,Frquias'!$G$11:$J$15,3,FALSE),IF(AND(K21="E"),VLOOKUP($M$12,'Sel Coberturas,Capitais,Frquias'!$G$22:$J$32,3,FALSE),IF(AND(K21="F"),VLOOKUP($M$12,'Sel Coberturas,Capitais,Frquias'!$L$11:$O$17,3,FALSE),IF(AND(K21="G"),VLOOKUP($M$12,'Sel Coberturas,Capitais,Frquias'!$Q$11:$T$11,3,FALSE))))))))))</f>
        <v>0</v>
      </c>
      <c r="O21" s="118" t="b">
        <f>IFERROR(IF(AND(K21="A"),VLOOKUP($O$12,'Sel Coberturas,Capitais,Frquias'!$B$11:$E$17,2,FALSE),IF(AND(K21="B"),VLOOKUP($O$12,'Sel Coberturas,Capitais,Frquias'!$B$22:$E$30,2,FALSE),IF(AND(K21="C"),VLOOKUP($O$12,'Sel Coberturas,Capitais,Frquias'!$B$35:$E$48,2,FALSE),IF(AND(K21="D"),VLOOKUP($O$12,'Sel Coberturas,Capitais,Frquias'!$G$11:$J$15,2,FALSE),IF(AND(K21="E"),VLOOKUP($O$12,'Sel Coberturas,Capitais,Frquias'!$G$22:$J$32,2,FALSE),IF(AND(K21="F"),VLOOKUP($O$12,'Sel Coberturas,Capitais,Frquias'!$L$11:$O$17,2,FALSE),IF(AND(K21="G"),VLOOKUP($O$12,'Sel Coberturas,Capitais,Frquias'!$Q$11:$T$11,2,FALSE)))))))),"N")</f>
        <v>0</v>
      </c>
      <c r="P21" s="118" t="b">
        <f>IFERROR(IF(AND(K21="A"),VLOOKUP($P$12,'Sel Coberturas,Capitais,Frquias'!$B$11:$E$17,2,FALSE),IF(AND(K21="B"),VLOOKUP($P$12,'Sel Coberturas,Capitais,Frquias'!$B$22:$E$30,2,FALSE),IF(AND(K21="C"),VLOOKUP($P$12,'Sel Coberturas,Capitais,Frquias'!$B$35:$E$48,2,FALSE),IF(AND(K21="D"),VLOOKUP($P$12,'Sel Coberturas,Capitais,Frquias'!$G$11:$J$15,2,FALSE),IF(AND(K21="E"),VLOOKUP($P$12,'Sel Coberturas,Capitais,Frquias'!$G$22:$J$32,2,FALSE),IF(AND(K21="F"),VLOOKUP($P$12,'Sel Coberturas,Capitais,Frquias'!$L$11:$O$17,2,FALSE),IF(AND(K21="G"),VLOOKUP($P$12,'Sel Coberturas,Capitais,Frquias'!$Q$11:$T$11,2,FALSE)))))))),"N")</f>
        <v>0</v>
      </c>
      <c r="Q21" s="118" t="b">
        <f>IFERROR(IF(AND(K21="A"),VLOOKUP($Q$12,'Sel Coberturas,Capitais,Frquias'!$B$11:$E$17,2,FALSE),IF(AND(K21="B"),VLOOKUP($Q$12,'Sel Coberturas,Capitais,Frquias'!$B$22:$E$30,2,FALSE),IF(AND(K21="C"),VLOOKUP($Q$12,'Sel Coberturas,Capitais,Frquias'!$B$35:$E$48,2,FALSE),IF(AND(K21="D"),VLOOKUP($Q$12,'Sel Coberturas,Capitais,Frquias'!$G$11:$J$15,2,FALSE),IF(AND(K21="E"),VLOOKUP($Q$12,'Sel Coberturas,Capitais,Frquias'!$G$22:$J$32,2,FALSE),IF(AND(K21="F"),VLOOKUP($Q$12,'Sel Coberturas,Capitais,Frquias'!$L$11:$O$17,2,FALSE),IF(AND(K21="G"),VLOOKUP($Q$12,'Sel Coberturas,Capitais,Frquias'!$Q$11:$T$11,2,FALSE)))))))),"N")</f>
        <v>0</v>
      </c>
      <c r="R21" s="118" t="b">
        <f>IF(AND(Q21="N"),"N",(IF(AND(K21="A"),VLOOKUP($Q$12,'Sel Coberturas,Capitais,Frquias'!$B$11:$E$17,3,FALSE),IF(AND(K21="B"),VLOOKUP($Q$12,'Sel Coberturas,Capitais,Frquias'!$B$22:$E$30,3,FALSE),IF(AND(K21="C"),VLOOKUP($Q$12,'Sel Coberturas,Capitais,Frquias'!$B$35:$E$48,3,FALSE),IF(AND(K21="D"),VLOOKUP($Q$12,'Sel Coberturas,Capitais,Frquias'!$G$11:$J$15,3,FALSE),IF(AND(K21="E"),VLOOKUP($Q$12,'Sel Coberturas,Capitais,Frquias'!$G$22:$J$32,3,FALSE),IF(AND(K21="F"),VLOOKUP($Q$12,'Sel Coberturas,Capitais,Frquias'!$L$11:$O$17,3,FALSE),IF(AND(K21="G"),VLOOKUP($Q$12,'Sel Coberturas,Capitais,Frquias'!$Q$11:$T$11,3,FALSE))))))))))</f>
        <v>0</v>
      </c>
      <c r="S21" s="118" t="b">
        <f>IFERROR(IF(AND(K21="A"),VLOOKUP($S$12,'Sel Coberturas,Capitais,Frquias'!$B$11:$E$17,2,FALSE),IF(AND(K21="B"),VLOOKUP($S$12,'Sel Coberturas,Capitais,Frquias'!$B$22:$E$30,2,FALSE),IF(AND(K21="C"),VLOOKUP($S$12,'Sel Coberturas,Capitais,Frquias'!$B$35:$E$48,2,FALSE),IF(AND(K21="D"),VLOOKUP($S$12,'Sel Coberturas,Capitais,Frquias'!$G$11:$J$15,2,FALSE),IF(AND(K21="E"),VLOOKUP($S$12,'Sel Coberturas,Capitais,Frquias'!$G$22:$J$32,2,FALSE),IF(AND(K21="F"),VLOOKUP($S$12,'Sel Coberturas,Capitais,Frquias'!$L$11:$O$17,2,FALSE),IF(AND(K21="G"),VLOOKUP($S$12,'Sel Coberturas,Capitais,Frquias'!$Q$11:$T$11,2,FALSE)))))))),"N")</f>
        <v>0</v>
      </c>
      <c r="T21" s="118" t="b">
        <f>IFERROR(IF(AND(S21="N"),"",(IF(AND(K21="A"),VLOOKUP($S$12,'Sel Coberturas,Capitais,Frquias'!$B$11:$E$17,4,FALSE),IF(AND(K21="B"),VLOOKUP($S$12,'Sel Coberturas,Capitais,Frquias'!$B$22:$E$30,4,FALSE),IF(AND(K21="C"),VLOOKUP($S$12,'Sel Coberturas,Capitais,Frquias'!$B$35:$E$48,4,FALSE),IF(AND(K21="D"),VLOOKUP($S$12,'Sel Coberturas,Capitais,Frquias'!$G$11:$J$15,4,FALSE),IF(AND(K21="E"),VLOOKUP($S$12,'Sel Coberturas,Capitais,Frquias'!$G$22:$J$32,4,FALSE),IF(AND(K21="F"),VLOOKUP($S$12,'Sel Coberturas,Capitais,Frquias'!$L$11:$O$17,4,FALSE),IF(AND(K21="G"),VLOOKUP($S$12,'Sel Coberturas,Capitais,Frquias'!$Q$11:$T$11,4,FALSE)))))))))),"")</f>
        <v>0</v>
      </c>
      <c r="U21" s="118" t="b">
        <f>IFERROR(IF(AND(K21="A"),VLOOKUP($U$12,'Sel Coberturas,Capitais,Frquias'!$B$11:$E$17,2,FALSE),IF(AND(K21="B"),VLOOKUP($U$12,'Sel Coberturas,Capitais,Frquias'!$B$22:$E$30,2,FALSE),IF(AND(K21="C"),VLOOKUP($U$12,'Sel Coberturas,Capitais,Frquias'!$B$35:$E$48,2,FALSE),IF(AND(K21="D"),VLOOKUP($U$12,'Sel Coberturas,Capitais,Frquias'!$G$11:$J$15,2,FALSE),IF(AND(K21="E"),VLOOKUP($U$12,'Sel Coberturas,Capitais,Frquias'!$G$22:$J$32,2,FALSE),IF(AND(K21="F"),VLOOKUP($U$12,'Sel Coberturas,Capitais,Frquias'!$L$11:$O$17,2,FALSE),IF(AND(K21="G"),VLOOKUP($U$12,'Sel Coberturas,Capitais,Frquias'!$Q$11:$T$11,2,FALSE)))))))),"N")</f>
        <v>0</v>
      </c>
      <c r="V21" s="119" t="b">
        <f>IFERROR(IF(AND(U21="N"),"",(IF(AND(K21="A"),VLOOKUP($U$12,'Sel Coberturas,Capitais,Frquias'!$B$11:$E$17,4,FALSE),IF(AND(K21="B"),VLOOKUP($U$12,'Sel Coberturas,Capitais,Frquias'!$B$22:$E$30,4,FALSE),IF(AND(K21="C"),VLOOKUP($U$12,'Sel Coberturas,Capitais,Frquias'!$B$35:$E$48,4,FALSE),IF(AND(K21="D"),VLOOKUP($U$12,'Sel Coberturas,Capitais,Frquias'!$G$11:$J$15,4,FALSE),IF(AND(K21="E"),VLOOKUP($U$12,'Sel Coberturas,Capitais,Frquias'!$G$22:$J$32,4,FALSE),IF(AND(K21="F"),VLOOKUP($U$12,'Sel Coberturas,Capitais,Frquias'!$L$11:$O$17,4,FALSE),IF(AND(K21="G"),VLOOKUP($U$12,'Sel Coberturas,Capitais,Frquias'!$Q$11:$T$11,4,FALSE)))))))))),"")</f>
        <v>0</v>
      </c>
      <c r="W21" s="118" t="b">
        <f>IFERROR(IF(AND(K21="A"),VLOOKUP($W$12,'Sel Coberturas,Capitais,Frquias'!$B$11:$E$17,2,FALSE),IF(AND(K21="B"),VLOOKUP($W$12,'Sel Coberturas,Capitais,Frquias'!$B$22:$E$30,2,FALSE),IF(AND(K21="C"),VLOOKUP($W$12,'Sel Coberturas,Capitais,Frquias'!$B$35:$E$48,2,FALSE),IF(AND(K21="D"),VLOOKUP($W$12,'Sel Coberturas,Capitais,Frquias'!$G$11:$J$15,2,FALSE),IF(AND(K21="E"),VLOOKUP($W$12,'Sel Coberturas,Capitais,Frquias'!$G$22:$J$32,2,FALSE),IF(AND(K21="F"),VLOOKUP($W$12,'Sel Coberturas,Capitais,Frquias'!$L$11:$O$17,2,FALSE),IF(AND(K21="G"),VLOOKUP($W$12,'Sel Coberturas,Capitais,Frquias'!$Q$11:$T$11,2,FALSE)))))))),"N")</f>
        <v>0</v>
      </c>
      <c r="X21" s="119" t="b">
        <f>IFERROR(IF(AND(W21="N"),"",(IF(AND(K21="A"),VLOOKUP($W$12,'Sel Coberturas,Capitais,Frquias'!$B$11:$E$17,4,FALSE),IF(AND(K21="B"),VLOOKUP($W$12,'Sel Coberturas,Capitais,Frquias'!$B$22:$E$30,4,FALSE),IF(AND(K21="C"),VLOOKUP($W$12,'Sel Coberturas,Capitais,Frquias'!$B$35:$E$48,4,FALSE),IF(AND(K21="D"),VLOOKUP($W$12,'Sel Coberturas,Capitais,Frquias'!$G$11:$J$15,4,FALSE),IF(AND(K21="E"),VLOOKUP($W$12,'Sel Coberturas,Capitais,Frquias'!$G$22:$J$32,4,FALSE),IF(AND(K21="F"),VLOOKUP($W$12,'Sel Coberturas,Capitais,Frquias'!$L$11:$O$17,4,FALSE),IF(AND(K21="G"),VLOOKUP($W$12,'Sel Coberturas,Capitais,Frquias'!$Q$11:$T$11,4,FALSE)))))))))),"")</f>
        <v>0</v>
      </c>
      <c r="Y21" s="118" t="b">
        <f>IFERROR(IF(AND(K21="A"),VLOOKUP($Y$12,'Sel Coberturas,Capitais,Frquias'!$B$11:$E$17,2,FALSE),IF(AND(K21="B"),VLOOKUP($Y$12,'Sel Coberturas,Capitais,Frquias'!$B$22:$E$30,2,FALSE),IF(AND(K21="C"),VLOOKUP($Y$12,'Sel Coberturas,Capitais,Frquias'!$B$35:$E$48,2,FALSE),IF(AND(K21="D"),VLOOKUP($Y$12,'Sel Coberturas,Capitais,Frquias'!$G$11:$J$15,2,FALSE),IF(AND(K21="E"),VLOOKUP($Y$12,'Sel Coberturas,Capitais,Frquias'!$G$22:$J$32,2,FALSE),IF(AND(K21="F"),VLOOKUP($Y$12,'Sel Coberturas,Capitais,Frquias'!$L$11:$O$17,2,FALSE),IF(AND(K21="G"),VLOOKUP($Y$12,'Sel Coberturas,Capitais,Frquias'!$Q$11:$T$11,2,FALSE)))))))),"N")</f>
        <v>0</v>
      </c>
      <c r="Z21" s="119" t="b">
        <f>IFERROR(IF(AND(Y21="N"),"",(IF(AND(K21="A"),VLOOKUP($Y$12,'Sel Coberturas,Capitais,Frquias'!$B$11:$E$17,4,FALSE),IF(AND(K21="B"),VLOOKUP($Y$12,'Sel Coberturas,Capitais,Frquias'!$B$22:$E$30,4,FALSE),IF(AND(K21="C"),VLOOKUP($Y$12,'Sel Coberturas,Capitais,Frquias'!$B$35:$E$48,4,FALSE),IF(AND(K21="D"),VLOOKUP($Y$12,'Sel Coberturas,Capitais,Frquias'!$G$11:$J$15,4,FALSE),IF(AND(K21="E"),VLOOKUP($Y$12,'Sel Coberturas,Capitais,Frquias'!$G$22:$J$32,4,FALSE),IF(AND(K21="F"),VLOOKUP($Y$12,'Sel Coberturas,Capitais,Frquias'!$L$11:$O$17,4,FALSE),IF(AND(K21="G"),VLOOKUP($Y$12,'Sel Coberturas,Capitais,Frquias'!$Q$11:$T$11,4,FALSE)))))))))),"")</f>
        <v>0</v>
      </c>
      <c r="AA21" s="118" t="b">
        <f>IFERROR(IF(AND(K21="A"),VLOOKUP($AA$12,'Sel Coberturas,Capitais,Frquias'!$B$11:$E$17,2,FALSE),IF(AND(K21="B"),VLOOKUP($AA$12,'Sel Coberturas,Capitais,Frquias'!$B$22:$E$30,2,FALSE),IF(AND(K21="C"),VLOOKUP($AA$12,'Sel Coberturas,Capitais,Frquias'!$B$35:$E$48,2,FALSE),IF(AND(K21="D"),VLOOKUP($AA$12,'Sel Coberturas,Capitais,Frquias'!$G$11:$J$15,2,FALSE),IF(AND(K21="E"),VLOOKUP($AA$12,'Sel Coberturas,Capitais,Frquias'!$G$22:$J$32,2,FALSE),IF(AND(K21="F"),VLOOKUP($AA$12,'Sel Coberturas,Capitais,Frquias'!$L$11:$O$17,2,FALSE),IF(AND(K21="G"),VLOOKUP($AA$12,'Sel Coberturas,Capitais,Frquias'!$Q$11:$T$11,2,FALSE)))))))),"N")</f>
        <v>0</v>
      </c>
      <c r="AB21" s="119" t="b">
        <f>IFERROR(IF(AND(AA21="N"),"",(IF(AND(K21="A"),VLOOKUP($AA$12,'Sel Coberturas,Capitais,Frquias'!$B$11:$E$17,4,FALSE),IF(AND(K21="B"),VLOOKUP($AA$12,'Sel Coberturas,Capitais,Frquias'!$B$22:$E$30,4,FALSE),IF(AND(K21="C"),VLOOKUP($AA$12,'Sel Coberturas,Capitais,Frquias'!$B$35:$E$48,4,FALSE),IF(AND(K21="D"),VLOOKUP($AA$12,'Sel Coberturas,Capitais,Frquias'!$G$11:$J$15,4,FALSE),IF(AND(K21="E"),VLOOKUP($AA$12,'Sel Coberturas,Capitais,Frquias'!$G$22:$J$32,4,FALSE),IF(AND(K21="F"),VLOOKUP($AA$12,'Sel Coberturas,Capitais,Frquias'!$L$11:$O$17,4,FALSE),IF(AND(K21="G"),VLOOKUP($AA$12,'Sel Coberturas,Capitais,Frquias'!$Q$11:$T$11,4,FALSE)))))))))),"")</f>
        <v>0</v>
      </c>
      <c r="AC21" s="118" t="b">
        <f>IFERROR(IF(AND(K21="A"),VLOOKUP($AC$12,'Sel Coberturas,Capitais,Frquias'!$B$11:$E$17,2,FALSE),IF(AND(K21="B"),VLOOKUP($AC$12,'Sel Coberturas,Capitais,Frquias'!$B$22:$E$30,2,FALSE),IF(AND(K21="C"),VLOOKUP($AC$12,'Sel Coberturas,Capitais,Frquias'!$B$35:$E$48,2,FALSE),IF(AND(K21="D"),VLOOKUP($AC$12,'Sel Coberturas,Capitais,Frquias'!$G$11:$J$15,2,FALSE),IF(AND(K21="E"),VLOOKUP($AC$12,'Sel Coberturas,Capitais,Frquias'!$G$22:$J$32,2,FALSE),IF(AND(K21="F"),VLOOKUP($AC$12,'Sel Coberturas,Capitais,Frquias'!$L$11:$O$17,2,FALSE),IF(AND(K21="G"),VLOOKUP($AC$12,'Sel Coberturas,Capitais,Frquias'!$Q$11:$T$11,2,FALSE)))))))),"N")</f>
        <v>0</v>
      </c>
      <c r="AD21" s="118" t="b">
        <f>IF(AND(AC21="N"),"N",(IF(AND(K21="A"),VLOOKUP($AC$12,'Sel Coberturas,Capitais,Frquias'!$B$11:$E$17,3,FALSE),IF(AND(K21="B"),VLOOKUP($AC$12,'Sel Coberturas,Capitais,Frquias'!$B$22:$E$30,3,FALSE),IF(AND(K21="C"),VLOOKUP($AC$12,'Sel Coberturas,Capitais,Frquias'!$B$35:$E$48,3,FALSE),IF(AND(K21="D"),VLOOKUP($AC$12,'Sel Coberturas,Capitais,Frquias'!$G$11:$J$15,3,FALSE),IF(AND(K21="E"),VLOOKUP($AC$12,'Sel Coberturas,Capitais,Frquias'!$G$22:$J$32,3,FALSE),IF(AND(K21="F"),VLOOKUP($AC$12,'Sel Coberturas,Capitais,Frquias'!$L$11:$O$17,3,FALSE),IF(AND(K21="G"),VLOOKUP($AC$12,'Sel Coberturas,Capitais,Frquias'!$Q$11:$T$11,3,FALSE))))))))))</f>
        <v>0</v>
      </c>
      <c r="AE21" s="118" t="b">
        <f>IFERROR(IF(AND(K21="A"),VLOOKUP($AE$12,'Sel Coberturas,Capitais,Frquias'!$B$11:$E$17,2,FALSE),IF(AND(K21="B"),VLOOKUP($AE$12,'Sel Coberturas,Capitais,Frquias'!$B$22:$E$30,2,FALSE),IF(AND(K21="C"),VLOOKUP($AE$12,'Sel Coberturas,Capitais,Frquias'!$B$35:$E$48,2,FALSE),IF(AND(K21="D"),VLOOKUP($AE$12,'Sel Coberturas,Capitais,Frquias'!$G$11:$J$15,2,FALSE),IF(AND(K21="E"),VLOOKUP($AE$12,'Sel Coberturas,Capitais,Frquias'!$G$22:$J$32,2,FALSE),IF(AND(K21="F"),VLOOKUP($AE$12,'Sel Coberturas,Capitais,Frquias'!$L$11:$O$17,2,FALSE),IF(AND(K21="G"),VLOOKUP($AE$12,'Sel Coberturas,Capitais,Frquias'!$Q$11:$T$11,2,FALSE)))))))),"N")</f>
        <v>0</v>
      </c>
      <c r="AF21" s="118" t="b">
        <f>IF(AND(AE21="N"),"N",(IF(AND(K21="A"),VLOOKUP($AE$12,'Sel Coberturas,Capitais,Frquias'!$B$11:$E$17,3,FALSE),IF(AND(K21="B"),VLOOKUP($AE$12,'Sel Coberturas,Capitais,Frquias'!$B$22:$E$30,3,FALSE),IF(AND(K21="C"),VLOOKUP($AE$12,'Sel Coberturas,Capitais,Frquias'!$B$35:$E$48,3,FALSE),IF(AND(K21="D"),VLOOKUP($AE$12,'Sel Coberturas,Capitais,Frquias'!$G$11:$J$15,3,FALSE),IF(AND(K21="E"),VLOOKUP($AE$12,'Sel Coberturas,Capitais,Frquias'!$G$22:$J$32,3,FALSE),IF(AND(K21="F"),VLOOKUP($AE$12,'Sel Coberturas,Capitais,Frquias'!$L$11:$O$17,3,FALSE),IF(AND(K21="G"),VLOOKUP($AE$12,'Sel Coberturas,Capitais,Frquias'!$Q$11:$T$11,3,FALSE))))))))))</f>
        <v>0</v>
      </c>
      <c r="AG21" s="118" t="b">
        <f>IFERROR(IF(AND(K21="A"),VLOOKUP($AG$12,'Sel Coberturas,Capitais,Frquias'!$B$11:$E$17,2,FALSE),IF(AND(K21="B"),VLOOKUP($AG$12,'Sel Coberturas,Capitais,Frquias'!$B$22:$E$30,2,FALSE),IF(AND(K21="C"),VLOOKUP($AG$12,'Sel Coberturas,Capitais,Frquias'!$B$35:$E$48,2,FALSE),IF(AND(K21="D"),VLOOKUP($AG$12,'Sel Coberturas,Capitais,Frquias'!$G$11:$J$15,2,FALSE),IF(AND(K21="E"),VLOOKUP($AG$12,'Sel Coberturas,Capitais,Frquias'!$G$22:$J$32,2,FALSE),IF(AND(K21="F"),VLOOKUP($AG$12,'Sel Coberturas,Capitais,Frquias'!$L$11:$O$17,2,FALSE),IF(AND(K21="G"),VLOOKUP($AG$12,'Sel Coberturas,Capitais,Frquias'!$Q$11:$T$11,2,FALSE)))))))),"N")</f>
        <v>0</v>
      </c>
      <c r="AH21" s="118" t="b">
        <f>IF(AND(AG21="N"),"N",(IF(AND(K21="A"),VLOOKUP($AG$12,'Sel Coberturas,Capitais,Frquias'!$B$11:$E$17,3,FALSE),IF(AND(K21="B"),VLOOKUP($AG$12,'Sel Coberturas,Capitais,Frquias'!$B$22:$E$30,3,FALSE),IF(AND(K21="C"),VLOOKUP($AG$12,'Sel Coberturas,Capitais,Frquias'!$B$35:$E$48,3,FALSE),IF(AND(K21="D"),VLOOKUP($AG$12,'Sel Coberturas,Capitais,Frquias'!$G$11:$J$15,3,FALSE),IF(AND(K21="E"),VLOOKUP($AG$12,'Sel Coberturas,Capitais,Frquias'!$G$22:$J$32,3,FALSE),IF(AND(K21="F"),VLOOKUP($AG$12,'Sel Coberturas,Capitais,Frquias'!$L$11:$O$17,3,FALSE),IF(AND(K21="G"),VLOOKUP($AG$12,'Sel Coberturas,Capitais,Frquias'!$Q$11:$T$11,3,FALSE))))))))))</f>
        <v>0</v>
      </c>
      <c r="AI21" s="118" t="b">
        <f>IFERROR(IF(AND(K21="A"),VLOOKUP($AI$12,'Sel Coberturas,Capitais,Frquias'!$B$11:$E$17,2,FALSE),IF(AND(K21="B"),VLOOKUP($AI$12,'Sel Coberturas,Capitais,Frquias'!$B$22:$E$30,2,FALSE),IF(AND(K21="C"),VLOOKUP($AI$12,'Sel Coberturas,Capitais,Frquias'!$B$35:$E$48,2,FALSE),IF(AND(K21="D"),VLOOKUP($AI$12,'Sel Coberturas,Capitais,Frquias'!$G$11:$J$15,2,FALSE),IF(AND(K21="E"),VLOOKUP($AI$12,'Sel Coberturas,Capitais,Frquias'!$G$22:$J$32,2,FALSE),IF(AND(K21="F"),VLOOKUP($AI$12,'Sel Coberturas,Capitais,Frquias'!$L$11:$O$17,2,FALSE),IF(AND(K21="G"),VLOOKUP($AI$12,'Sel Coberturas,Capitais,Frquias'!$Q$11:$T$11,2,FALSE)))))))),"N")</f>
        <v>0</v>
      </c>
      <c r="AW21" s="109">
        <v>724</v>
      </c>
      <c r="AX21" s="110" t="s">
        <v>36</v>
      </c>
      <c r="AY21" s="109">
        <v>724</v>
      </c>
      <c r="BU21" s="100" t="s">
        <v>273</v>
      </c>
      <c r="BV21" s="100" t="s">
        <v>274</v>
      </c>
      <c r="BW21" s="94" t="s">
        <v>272</v>
      </c>
      <c r="BY21" s="102" t="s">
        <v>1544</v>
      </c>
      <c r="BZ21" s="103" t="s">
        <v>223</v>
      </c>
      <c r="CA21" s="103">
        <v>4401</v>
      </c>
      <c r="CC21" s="90">
        <v>1170</v>
      </c>
      <c r="CD21" s="89" t="s">
        <v>1782</v>
      </c>
      <c r="CF21" s="90">
        <v>1270</v>
      </c>
      <c r="CG21" s="92" t="s">
        <v>1800</v>
      </c>
    </row>
    <row r="22" spans="1:85">
      <c r="A22" s="85">
        <f t="shared" si="0"/>
        <v>10</v>
      </c>
      <c r="B22" s="114"/>
      <c r="C22" s="115"/>
      <c r="D22" s="115"/>
      <c r="E22" s="115"/>
      <c r="F22" s="114"/>
      <c r="G22" s="114"/>
      <c r="H22" s="114"/>
      <c r="I22" s="114"/>
      <c r="J22" s="116"/>
      <c r="K22" s="116"/>
      <c r="L22" s="117" t="b">
        <f>IFERROR(IF(AND(K22="A"),VLOOKUP($L$12,'Sel Coberturas,Capitais,Frquias'!$B$11:$E$17,3,FALSE),IF(AND(K22="B"),VLOOKUP($L$12,'Sel Coberturas,Capitais,Frquias'!$B$22:$E$30,3,FALSE),IF(AND(K22="C"),VLOOKUP($L$12,'Sel Coberturas,Capitais,Frquias'!$B$35:$E$48,3,FALSE),IF(AND(K22="D"),VLOOKUP($L$12,'Sel Coberturas,Capitais,Frquias'!$G$11:$J$15,3,FALSE),IF(AND(K22="E"),VLOOKUP($L$12,'Sel Coberturas,Capitais,Frquias'!$G$22:$J$32,3,FALSE),IF(AND(K22="F"),VLOOKUP($L$12,'Sel Coberturas,Capitais,Frquias'!$L$11:$O$17,3,FALSE),IF(AND(K22="G"),VLOOKUP($L$12,'Sel Coberturas,Capitais,Frquias'!$Q$11:$T$11,3,FALSE)))))))),"")</f>
        <v>0</v>
      </c>
      <c r="M22" s="118" t="b">
        <f>IFERROR(IF(AND(K22="A"),VLOOKUP($M$12,'Sel Coberturas,Capitais,Frquias'!$B$11:$E$17,2,FALSE),IF(AND(K22="B"),VLOOKUP($M$12,'Sel Coberturas,Capitais,Frquias'!$B$22:$E$30,2,FALSE),IF(AND(K22="C"),VLOOKUP($M$12,'Sel Coberturas,Capitais,Frquias'!$B$35:$E$48,2,FALSE),IF(AND(K22="D"),VLOOKUP($M$12,'Sel Coberturas,Capitais,Frquias'!$G$11:$J$15,2,FALSE),IF(AND(K22="E"),VLOOKUP($M$12,'Sel Coberturas,Capitais,Frquias'!$G$22:$J$32,2,FALSE),IF(AND(K22="F"),VLOOKUP($M$12,'Sel Coberturas,Capitais,Frquias'!$L$11:$O$17,2,FALSE),IF(AND(K22="G"),VLOOKUP($M$12,'Sel Coberturas,Capitais,Frquias'!$Q$11:$T$11,2,FALSE)))))))),"N")</f>
        <v>0</v>
      </c>
      <c r="N22" s="118" t="b">
        <f>IF(AND(M22="N"),"N",(IF(AND(K22="A"),VLOOKUP($M$12,'Sel Coberturas,Capitais,Frquias'!$B$11:$E$17,3,FALSE),IF(AND(K22="B"),VLOOKUP($M$12,'Sel Coberturas,Capitais,Frquias'!$B$22:$E$30,3,FALSE),IF(AND(K22="C"),VLOOKUP($M$12,'Sel Coberturas,Capitais,Frquias'!$B$35:$E$48,3,FALSE),IF(AND(K22="D"),VLOOKUP($M$12,'Sel Coberturas,Capitais,Frquias'!$G$11:$J$15,3,FALSE),IF(AND(K22="E"),VLOOKUP($M$12,'Sel Coberturas,Capitais,Frquias'!$G$22:$J$32,3,FALSE),IF(AND(K22="F"),VLOOKUP($M$12,'Sel Coberturas,Capitais,Frquias'!$L$11:$O$17,3,FALSE),IF(AND(K22="G"),VLOOKUP($M$12,'Sel Coberturas,Capitais,Frquias'!$Q$11:$T$11,3,FALSE))))))))))</f>
        <v>0</v>
      </c>
      <c r="O22" s="118" t="b">
        <f>IFERROR(IF(AND(K22="A"),VLOOKUP($O$12,'Sel Coberturas,Capitais,Frquias'!$B$11:$E$17,2,FALSE),IF(AND(K22="B"),VLOOKUP($O$12,'Sel Coberturas,Capitais,Frquias'!$B$22:$E$30,2,FALSE),IF(AND(K22="C"),VLOOKUP($O$12,'Sel Coberturas,Capitais,Frquias'!$B$35:$E$48,2,FALSE),IF(AND(K22="D"),VLOOKUP($O$12,'Sel Coberturas,Capitais,Frquias'!$G$11:$J$15,2,FALSE),IF(AND(K22="E"),VLOOKUP($O$12,'Sel Coberturas,Capitais,Frquias'!$G$22:$J$32,2,FALSE),IF(AND(K22="F"),VLOOKUP($O$12,'Sel Coberturas,Capitais,Frquias'!$L$11:$O$17,2,FALSE),IF(AND(K22="G"),VLOOKUP($O$12,'Sel Coberturas,Capitais,Frquias'!$Q$11:$T$11,2,FALSE)))))))),"N")</f>
        <v>0</v>
      </c>
      <c r="P22" s="118" t="b">
        <f>IFERROR(IF(AND(K22="A"),VLOOKUP($P$12,'Sel Coberturas,Capitais,Frquias'!$B$11:$E$17,2,FALSE),IF(AND(K22="B"),VLOOKUP($P$12,'Sel Coberturas,Capitais,Frquias'!$B$22:$E$30,2,FALSE),IF(AND(K22="C"),VLOOKUP($P$12,'Sel Coberturas,Capitais,Frquias'!$B$35:$E$48,2,FALSE),IF(AND(K22="D"),VLOOKUP($P$12,'Sel Coberturas,Capitais,Frquias'!$G$11:$J$15,2,FALSE),IF(AND(K22="E"),VLOOKUP($P$12,'Sel Coberturas,Capitais,Frquias'!$G$22:$J$32,2,FALSE),IF(AND(K22="F"),VLOOKUP($P$12,'Sel Coberturas,Capitais,Frquias'!$L$11:$O$17,2,FALSE),IF(AND(K22="G"),VLOOKUP($P$12,'Sel Coberturas,Capitais,Frquias'!$Q$11:$T$11,2,FALSE)))))))),"N")</f>
        <v>0</v>
      </c>
      <c r="Q22" s="118" t="b">
        <f>IFERROR(IF(AND(K22="A"),VLOOKUP($Q$12,'Sel Coberturas,Capitais,Frquias'!$B$11:$E$17,2,FALSE),IF(AND(K22="B"),VLOOKUP($Q$12,'Sel Coberturas,Capitais,Frquias'!$B$22:$E$30,2,FALSE),IF(AND(K22="C"),VLOOKUP($Q$12,'Sel Coberturas,Capitais,Frquias'!$B$35:$E$48,2,FALSE),IF(AND(K22="D"),VLOOKUP($Q$12,'Sel Coberturas,Capitais,Frquias'!$G$11:$J$15,2,FALSE),IF(AND(K22="E"),VLOOKUP($Q$12,'Sel Coberturas,Capitais,Frquias'!$G$22:$J$32,2,FALSE),IF(AND(K22="F"),VLOOKUP($Q$12,'Sel Coberturas,Capitais,Frquias'!$L$11:$O$17,2,FALSE),IF(AND(K22="G"),VLOOKUP($Q$12,'Sel Coberturas,Capitais,Frquias'!$Q$11:$T$11,2,FALSE)))))))),"N")</f>
        <v>0</v>
      </c>
      <c r="R22" s="118" t="b">
        <f>IF(AND(Q22="N"),"N",(IF(AND(K22="A"),VLOOKUP($Q$12,'Sel Coberturas,Capitais,Frquias'!$B$11:$E$17,3,FALSE),IF(AND(K22="B"),VLOOKUP($Q$12,'Sel Coberturas,Capitais,Frquias'!$B$22:$E$30,3,FALSE),IF(AND(K22="C"),VLOOKUP($Q$12,'Sel Coberturas,Capitais,Frquias'!$B$35:$E$48,3,FALSE),IF(AND(K22="D"),VLOOKUP($Q$12,'Sel Coberturas,Capitais,Frquias'!$G$11:$J$15,3,FALSE),IF(AND(K22="E"),VLOOKUP($Q$12,'Sel Coberturas,Capitais,Frquias'!$G$22:$J$32,3,FALSE),IF(AND(K22="F"),VLOOKUP($Q$12,'Sel Coberturas,Capitais,Frquias'!$L$11:$O$17,3,FALSE),IF(AND(K22="G"),VLOOKUP($Q$12,'Sel Coberturas,Capitais,Frquias'!$Q$11:$T$11,3,FALSE))))))))))</f>
        <v>0</v>
      </c>
      <c r="S22" s="118" t="b">
        <f>IFERROR(IF(AND(K22="A"),VLOOKUP($S$12,'Sel Coberturas,Capitais,Frquias'!$B$11:$E$17,2,FALSE),IF(AND(K22="B"),VLOOKUP($S$12,'Sel Coberturas,Capitais,Frquias'!$B$22:$E$30,2,FALSE),IF(AND(K22="C"),VLOOKUP($S$12,'Sel Coberturas,Capitais,Frquias'!$B$35:$E$48,2,FALSE),IF(AND(K22="D"),VLOOKUP($S$12,'Sel Coberturas,Capitais,Frquias'!$G$11:$J$15,2,FALSE),IF(AND(K22="E"),VLOOKUP($S$12,'Sel Coberturas,Capitais,Frquias'!$G$22:$J$32,2,FALSE),IF(AND(K22="F"),VLOOKUP($S$12,'Sel Coberturas,Capitais,Frquias'!$L$11:$O$17,2,FALSE),IF(AND(K22="G"),VLOOKUP($S$12,'Sel Coberturas,Capitais,Frquias'!$Q$11:$T$11,2,FALSE)))))))),"N")</f>
        <v>0</v>
      </c>
      <c r="T22" s="118" t="b">
        <f>IFERROR(IF(AND(S22="N"),"",(IF(AND(K22="A"),VLOOKUP($S$12,'Sel Coberturas,Capitais,Frquias'!$B$11:$E$17,4,FALSE),IF(AND(K22="B"),VLOOKUP($S$12,'Sel Coberturas,Capitais,Frquias'!$B$22:$E$30,4,FALSE),IF(AND(K22="C"),VLOOKUP($S$12,'Sel Coberturas,Capitais,Frquias'!$B$35:$E$48,4,FALSE),IF(AND(K22="D"),VLOOKUP($S$12,'Sel Coberturas,Capitais,Frquias'!$G$11:$J$15,4,FALSE),IF(AND(K22="E"),VLOOKUP($S$12,'Sel Coberturas,Capitais,Frquias'!$G$22:$J$32,4,FALSE),IF(AND(K22="F"),VLOOKUP($S$12,'Sel Coberturas,Capitais,Frquias'!$L$11:$O$17,4,FALSE),IF(AND(K22="G"),VLOOKUP($S$12,'Sel Coberturas,Capitais,Frquias'!$Q$11:$T$11,4,FALSE)))))))))),"")</f>
        <v>0</v>
      </c>
      <c r="U22" s="118" t="b">
        <f>IFERROR(IF(AND(K22="A"),VLOOKUP($U$12,'Sel Coberturas,Capitais,Frquias'!$B$11:$E$17,2,FALSE),IF(AND(K22="B"),VLOOKUP($U$12,'Sel Coberturas,Capitais,Frquias'!$B$22:$E$30,2,FALSE),IF(AND(K22="C"),VLOOKUP($U$12,'Sel Coberturas,Capitais,Frquias'!$B$35:$E$48,2,FALSE),IF(AND(K22="D"),VLOOKUP($U$12,'Sel Coberturas,Capitais,Frquias'!$G$11:$J$15,2,FALSE),IF(AND(K22="E"),VLOOKUP($U$12,'Sel Coberturas,Capitais,Frquias'!$G$22:$J$32,2,FALSE),IF(AND(K22="F"),VLOOKUP($U$12,'Sel Coberturas,Capitais,Frquias'!$L$11:$O$17,2,FALSE),IF(AND(K22="G"),VLOOKUP($U$12,'Sel Coberturas,Capitais,Frquias'!$Q$11:$T$11,2,FALSE)))))))),"N")</f>
        <v>0</v>
      </c>
      <c r="V22" s="119" t="b">
        <f>IFERROR(IF(AND(U22="N"),"",(IF(AND(K22="A"),VLOOKUP($U$12,'Sel Coberturas,Capitais,Frquias'!$B$11:$E$17,4,FALSE),IF(AND(K22="B"),VLOOKUP($U$12,'Sel Coberturas,Capitais,Frquias'!$B$22:$E$30,4,FALSE),IF(AND(K22="C"),VLOOKUP($U$12,'Sel Coberturas,Capitais,Frquias'!$B$35:$E$48,4,FALSE),IF(AND(K22="D"),VLOOKUP($U$12,'Sel Coberturas,Capitais,Frquias'!$G$11:$J$15,4,FALSE),IF(AND(K22="E"),VLOOKUP($U$12,'Sel Coberturas,Capitais,Frquias'!$G$22:$J$32,4,FALSE),IF(AND(K22="F"),VLOOKUP($U$12,'Sel Coberturas,Capitais,Frquias'!$L$11:$O$17,4,FALSE),IF(AND(K22="G"),VLOOKUP($U$12,'Sel Coberturas,Capitais,Frquias'!$Q$11:$T$11,4,FALSE)))))))))),"")</f>
        <v>0</v>
      </c>
      <c r="W22" s="118" t="b">
        <f>IFERROR(IF(AND(K22="A"),VLOOKUP($W$12,'Sel Coberturas,Capitais,Frquias'!$B$11:$E$17,2,FALSE),IF(AND(K22="B"),VLOOKUP($W$12,'Sel Coberturas,Capitais,Frquias'!$B$22:$E$30,2,FALSE),IF(AND(K22="C"),VLOOKUP($W$12,'Sel Coberturas,Capitais,Frquias'!$B$35:$E$48,2,FALSE),IF(AND(K22="D"),VLOOKUP($W$12,'Sel Coberturas,Capitais,Frquias'!$G$11:$J$15,2,FALSE),IF(AND(K22="E"),VLOOKUP($W$12,'Sel Coberturas,Capitais,Frquias'!$G$22:$J$32,2,FALSE),IF(AND(K22="F"),VLOOKUP($W$12,'Sel Coberturas,Capitais,Frquias'!$L$11:$O$17,2,FALSE),IF(AND(K22="G"),VLOOKUP($W$12,'Sel Coberturas,Capitais,Frquias'!$Q$11:$T$11,2,FALSE)))))))),"N")</f>
        <v>0</v>
      </c>
      <c r="X22" s="119" t="b">
        <f>IFERROR(IF(AND(W22="N"),"",(IF(AND(K22="A"),VLOOKUP($W$12,'Sel Coberturas,Capitais,Frquias'!$B$11:$E$17,4,FALSE),IF(AND(K22="B"),VLOOKUP($W$12,'Sel Coberturas,Capitais,Frquias'!$B$22:$E$30,4,FALSE),IF(AND(K22="C"),VLOOKUP($W$12,'Sel Coberturas,Capitais,Frquias'!$B$35:$E$48,4,FALSE),IF(AND(K22="D"),VLOOKUP($W$12,'Sel Coberturas,Capitais,Frquias'!$G$11:$J$15,4,FALSE),IF(AND(K22="E"),VLOOKUP($W$12,'Sel Coberturas,Capitais,Frquias'!$G$22:$J$32,4,FALSE),IF(AND(K22="F"),VLOOKUP($W$12,'Sel Coberturas,Capitais,Frquias'!$L$11:$O$17,4,FALSE),IF(AND(K22="G"),VLOOKUP($W$12,'Sel Coberturas,Capitais,Frquias'!$Q$11:$T$11,4,FALSE)))))))))),"")</f>
        <v>0</v>
      </c>
      <c r="Y22" s="118" t="b">
        <f>IFERROR(IF(AND(K22="A"),VLOOKUP($Y$12,'Sel Coberturas,Capitais,Frquias'!$B$11:$E$17,2,FALSE),IF(AND(K22="B"),VLOOKUP($Y$12,'Sel Coberturas,Capitais,Frquias'!$B$22:$E$30,2,FALSE),IF(AND(K22="C"),VLOOKUP($Y$12,'Sel Coberturas,Capitais,Frquias'!$B$35:$E$48,2,FALSE),IF(AND(K22="D"),VLOOKUP($Y$12,'Sel Coberturas,Capitais,Frquias'!$G$11:$J$15,2,FALSE),IF(AND(K22="E"),VLOOKUP($Y$12,'Sel Coberturas,Capitais,Frquias'!$G$22:$J$32,2,FALSE),IF(AND(K22="F"),VLOOKUP($Y$12,'Sel Coberturas,Capitais,Frquias'!$L$11:$O$17,2,FALSE),IF(AND(K22="G"),VLOOKUP($Y$12,'Sel Coberturas,Capitais,Frquias'!$Q$11:$T$11,2,FALSE)))))))),"N")</f>
        <v>0</v>
      </c>
      <c r="Z22" s="119" t="b">
        <f>IFERROR(IF(AND(Y22="N"),"",(IF(AND(K22="A"),VLOOKUP($Y$12,'Sel Coberturas,Capitais,Frquias'!$B$11:$E$17,4,FALSE),IF(AND(K22="B"),VLOOKUP($Y$12,'Sel Coberturas,Capitais,Frquias'!$B$22:$E$30,4,FALSE),IF(AND(K22="C"),VLOOKUP($Y$12,'Sel Coberturas,Capitais,Frquias'!$B$35:$E$48,4,FALSE),IF(AND(K22="D"),VLOOKUP($Y$12,'Sel Coberturas,Capitais,Frquias'!$G$11:$J$15,4,FALSE),IF(AND(K22="E"),VLOOKUP($Y$12,'Sel Coberturas,Capitais,Frquias'!$G$22:$J$32,4,FALSE),IF(AND(K22="F"),VLOOKUP($Y$12,'Sel Coberturas,Capitais,Frquias'!$L$11:$O$17,4,FALSE),IF(AND(K22="G"),VLOOKUP($Y$12,'Sel Coberturas,Capitais,Frquias'!$Q$11:$T$11,4,FALSE)))))))))),"")</f>
        <v>0</v>
      </c>
      <c r="AA22" s="118" t="b">
        <f>IFERROR(IF(AND(K22="A"),VLOOKUP($AA$12,'Sel Coberturas,Capitais,Frquias'!$B$11:$E$17,2,FALSE),IF(AND(K22="B"),VLOOKUP($AA$12,'Sel Coberturas,Capitais,Frquias'!$B$22:$E$30,2,FALSE),IF(AND(K22="C"),VLOOKUP($AA$12,'Sel Coberturas,Capitais,Frquias'!$B$35:$E$48,2,FALSE),IF(AND(K22="D"),VLOOKUP($AA$12,'Sel Coberturas,Capitais,Frquias'!$G$11:$J$15,2,FALSE),IF(AND(K22="E"),VLOOKUP($AA$12,'Sel Coberturas,Capitais,Frquias'!$G$22:$J$32,2,FALSE),IF(AND(K22="F"),VLOOKUP($AA$12,'Sel Coberturas,Capitais,Frquias'!$L$11:$O$17,2,FALSE),IF(AND(K22="G"),VLOOKUP($AA$12,'Sel Coberturas,Capitais,Frquias'!$Q$11:$T$11,2,FALSE)))))))),"N")</f>
        <v>0</v>
      </c>
      <c r="AB22" s="119" t="b">
        <f>IFERROR(IF(AND(AA22="N"),"",(IF(AND(K22="A"),VLOOKUP($AA$12,'Sel Coberturas,Capitais,Frquias'!$B$11:$E$17,4,FALSE),IF(AND(K22="B"),VLOOKUP($AA$12,'Sel Coberturas,Capitais,Frquias'!$B$22:$E$30,4,FALSE),IF(AND(K22="C"),VLOOKUP($AA$12,'Sel Coberturas,Capitais,Frquias'!$B$35:$E$48,4,FALSE),IF(AND(K22="D"),VLOOKUP($AA$12,'Sel Coberturas,Capitais,Frquias'!$G$11:$J$15,4,FALSE),IF(AND(K22="E"),VLOOKUP($AA$12,'Sel Coberturas,Capitais,Frquias'!$G$22:$J$32,4,FALSE),IF(AND(K22="F"),VLOOKUP($AA$12,'Sel Coberturas,Capitais,Frquias'!$L$11:$O$17,4,FALSE),IF(AND(K22="G"),VLOOKUP($AA$12,'Sel Coberturas,Capitais,Frquias'!$Q$11:$T$11,4,FALSE)))))))))),"")</f>
        <v>0</v>
      </c>
      <c r="AC22" s="118" t="b">
        <f>IFERROR(IF(AND(K22="A"),VLOOKUP($AC$12,'Sel Coberturas,Capitais,Frquias'!$B$11:$E$17,2,FALSE),IF(AND(K22="B"),VLOOKUP($AC$12,'Sel Coberturas,Capitais,Frquias'!$B$22:$E$30,2,FALSE),IF(AND(K22="C"),VLOOKUP($AC$12,'Sel Coberturas,Capitais,Frquias'!$B$35:$E$48,2,FALSE),IF(AND(K22="D"),VLOOKUP($AC$12,'Sel Coberturas,Capitais,Frquias'!$G$11:$J$15,2,FALSE),IF(AND(K22="E"),VLOOKUP($AC$12,'Sel Coberturas,Capitais,Frquias'!$G$22:$J$32,2,FALSE),IF(AND(K22="F"),VLOOKUP($AC$12,'Sel Coberturas,Capitais,Frquias'!$L$11:$O$17,2,FALSE),IF(AND(K22="G"),VLOOKUP($AC$12,'Sel Coberturas,Capitais,Frquias'!$Q$11:$T$11,2,FALSE)))))))),"N")</f>
        <v>0</v>
      </c>
      <c r="AD22" s="118" t="b">
        <f>IF(AND(AC22="N"),"N",(IF(AND(K22="A"),VLOOKUP($AC$12,'Sel Coberturas,Capitais,Frquias'!$B$11:$E$17,3,FALSE),IF(AND(K22="B"),VLOOKUP($AC$12,'Sel Coberturas,Capitais,Frquias'!$B$22:$E$30,3,FALSE),IF(AND(K22="C"),VLOOKUP($AC$12,'Sel Coberturas,Capitais,Frquias'!$B$35:$E$48,3,FALSE),IF(AND(K22="D"),VLOOKUP($AC$12,'Sel Coberturas,Capitais,Frquias'!$G$11:$J$15,3,FALSE),IF(AND(K22="E"),VLOOKUP($AC$12,'Sel Coberturas,Capitais,Frquias'!$G$22:$J$32,3,FALSE),IF(AND(K22="F"),VLOOKUP($AC$12,'Sel Coberturas,Capitais,Frquias'!$L$11:$O$17,3,FALSE),IF(AND(K22="G"),VLOOKUP($AC$12,'Sel Coberturas,Capitais,Frquias'!$Q$11:$T$11,3,FALSE))))))))))</f>
        <v>0</v>
      </c>
      <c r="AE22" s="118" t="b">
        <f>IFERROR(IF(AND(K22="A"),VLOOKUP($AE$12,'Sel Coberturas,Capitais,Frquias'!$B$11:$E$17,2,FALSE),IF(AND(K22="B"),VLOOKUP($AE$12,'Sel Coberturas,Capitais,Frquias'!$B$22:$E$30,2,FALSE),IF(AND(K22="C"),VLOOKUP($AE$12,'Sel Coberturas,Capitais,Frquias'!$B$35:$E$48,2,FALSE),IF(AND(K22="D"),VLOOKUP($AE$12,'Sel Coberturas,Capitais,Frquias'!$G$11:$J$15,2,FALSE),IF(AND(K22="E"),VLOOKUP($AE$12,'Sel Coberturas,Capitais,Frquias'!$G$22:$J$32,2,FALSE),IF(AND(K22="F"),VLOOKUP($AE$12,'Sel Coberturas,Capitais,Frquias'!$L$11:$O$17,2,FALSE),IF(AND(K22="G"),VLOOKUP($AE$12,'Sel Coberturas,Capitais,Frquias'!$Q$11:$T$11,2,FALSE)))))))),"N")</f>
        <v>0</v>
      </c>
      <c r="AF22" s="118" t="b">
        <f>IF(AND(AE22="N"),"N",(IF(AND(K22="A"),VLOOKUP($AE$12,'Sel Coberturas,Capitais,Frquias'!$B$11:$E$17,3,FALSE),IF(AND(K22="B"),VLOOKUP($AE$12,'Sel Coberturas,Capitais,Frquias'!$B$22:$E$30,3,FALSE),IF(AND(K22="C"),VLOOKUP($AE$12,'Sel Coberturas,Capitais,Frquias'!$B$35:$E$48,3,FALSE),IF(AND(K22="D"),VLOOKUP($AE$12,'Sel Coberturas,Capitais,Frquias'!$G$11:$J$15,3,FALSE),IF(AND(K22="E"),VLOOKUP($AE$12,'Sel Coberturas,Capitais,Frquias'!$G$22:$J$32,3,FALSE),IF(AND(K22="F"),VLOOKUP($AE$12,'Sel Coberturas,Capitais,Frquias'!$L$11:$O$17,3,FALSE),IF(AND(K22="G"),VLOOKUP($AE$12,'Sel Coberturas,Capitais,Frquias'!$Q$11:$T$11,3,FALSE))))))))))</f>
        <v>0</v>
      </c>
      <c r="AG22" s="118" t="b">
        <f>IFERROR(IF(AND(K22="A"),VLOOKUP($AG$12,'Sel Coberturas,Capitais,Frquias'!$B$11:$E$17,2,FALSE),IF(AND(K22="B"),VLOOKUP($AG$12,'Sel Coberturas,Capitais,Frquias'!$B$22:$E$30,2,FALSE),IF(AND(K22="C"),VLOOKUP($AG$12,'Sel Coberturas,Capitais,Frquias'!$B$35:$E$48,2,FALSE),IF(AND(K22="D"),VLOOKUP($AG$12,'Sel Coberturas,Capitais,Frquias'!$G$11:$J$15,2,FALSE),IF(AND(K22="E"),VLOOKUP($AG$12,'Sel Coberturas,Capitais,Frquias'!$G$22:$J$32,2,FALSE),IF(AND(K22="F"),VLOOKUP($AG$12,'Sel Coberturas,Capitais,Frquias'!$L$11:$O$17,2,FALSE),IF(AND(K22="G"),VLOOKUP($AG$12,'Sel Coberturas,Capitais,Frquias'!$Q$11:$T$11,2,FALSE)))))))),"N")</f>
        <v>0</v>
      </c>
      <c r="AH22" s="118" t="b">
        <f>IF(AND(AG22="N"),"N",(IF(AND(K22="A"),VLOOKUP($AG$12,'Sel Coberturas,Capitais,Frquias'!$B$11:$E$17,3,FALSE),IF(AND(K22="B"),VLOOKUP($AG$12,'Sel Coberturas,Capitais,Frquias'!$B$22:$E$30,3,FALSE),IF(AND(K22="C"),VLOOKUP($AG$12,'Sel Coberturas,Capitais,Frquias'!$B$35:$E$48,3,FALSE),IF(AND(K22="D"),VLOOKUP($AG$12,'Sel Coberturas,Capitais,Frquias'!$G$11:$J$15,3,FALSE),IF(AND(K22="E"),VLOOKUP($AG$12,'Sel Coberturas,Capitais,Frquias'!$G$22:$J$32,3,FALSE),IF(AND(K22="F"),VLOOKUP($AG$12,'Sel Coberturas,Capitais,Frquias'!$L$11:$O$17,3,FALSE),IF(AND(K22="G"),VLOOKUP($AG$12,'Sel Coberturas,Capitais,Frquias'!$Q$11:$T$11,3,FALSE))))))))))</f>
        <v>0</v>
      </c>
      <c r="AI22" s="118" t="b">
        <f>IFERROR(IF(AND(K22="A"),VLOOKUP($AI$12,'Sel Coberturas,Capitais,Frquias'!$B$11:$E$17,2,FALSE),IF(AND(K22="B"),VLOOKUP($AI$12,'Sel Coberturas,Capitais,Frquias'!$B$22:$E$30,2,FALSE),IF(AND(K22="C"),VLOOKUP($AI$12,'Sel Coberturas,Capitais,Frquias'!$B$35:$E$48,2,FALSE),IF(AND(K22="D"),VLOOKUP($AI$12,'Sel Coberturas,Capitais,Frquias'!$G$11:$J$15,2,FALSE),IF(AND(K22="E"),VLOOKUP($AI$12,'Sel Coberturas,Capitais,Frquias'!$G$22:$J$32,2,FALSE),IF(AND(K22="F"),VLOOKUP($AI$12,'Sel Coberturas,Capitais,Frquias'!$L$11:$O$17,2,FALSE),IF(AND(K22="G"),VLOOKUP($AI$12,'Sel Coberturas,Capitais,Frquias'!$Q$11:$T$11,2,FALSE)))))))),"N")</f>
        <v>0</v>
      </c>
      <c r="AW22" s="109">
        <v>725</v>
      </c>
      <c r="AX22" s="110" t="s">
        <v>37</v>
      </c>
      <c r="AY22" s="109">
        <v>725</v>
      </c>
      <c r="BU22" s="100" t="s">
        <v>277</v>
      </c>
      <c r="BV22" s="100" t="s">
        <v>274</v>
      </c>
      <c r="BW22" s="94" t="s">
        <v>276</v>
      </c>
      <c r="BY22" s="102" t="s">
        <v>1553</v>
      </c>
      <c r="BZ22" s="103" t="s">
        <v>426</v>
      </c>
      <c r="CA22" s="103">
        <v>4411</v>
      </c>
      <c r="CC22" s="90">
        <v>1199</v>
      </c>
      <c r="CD22" s="89" t="s">
        <v>1782</v>
      </c>
      <c r="CF22" s="90">
        <v>1280</v>
      </c>
      <c r="CG22" s="92" t="s">
        <v>1801</v>
      </c>
    </row>
    <row r="23" spans="1:85">
      <c r="A23" s="85">
        <f t="shared" si="0"/>
        <v>11</v>
      </c>
      <c r="B23" s="114"/>
      <c r="C23" s="115"/>
      <c r="D23" s="115"/>
      <c r="E23" s="115"/>
      <c r="F23" s="114"/>
      <c r="G23" s="114"/>
      <c r="H23" s="114"/>
      <c r="I23" s="114"/>
      <c r="J23" s="116"/>
      <c r="K23" s="116"/>
      <c r="L23" s="117" t="b">
        <f>IFERROR(IF(AND(K23="A"),VLOOKUP($L$12,'Sel Coberturas,Capitais,Frquias'!$B$11:$E$17,3,FALSE),IF(AND(K23="B"),VLOOKUP($L$12,'Sel Coberturas,Capitais,Frquias'!$B$22:$E$30,3,FALSE),IF(AND(K23="C"),VLOOKUP($L$12,'Sel Coberturas,Capitais,Frquias'!$B$35:$E$48,3,FALSE),IF(AND(K23="D"),VLOOKUP($L$12,'Sel Coberturas,Capitais,Frquias'!$G$11:$J$15,3,FALSE),IF(AND(K23="E"),VLOOKUP($L$12,'Sel Coberturas,Capitais,Frquias'!$G$22:$J$32,3,FALSE),IF(AND(K23="F"),VLOOKUP($L$12,'Sel Coberturas,Capitais,Frquias'!$L$11:$O$17,3,FALSE),IF(AND(K23="G"),VLOOKUP($L$12,'Sel Coberturas,Capitais,Frquias'!$Q$11:$T$11,3,FALSE)))))))),"")</f>
        <v>0</v>
      </c>
      <c r="M23" s="118" t="b">
        <f>IFERROR(IF(AND(K23="A"),VLOOKUP($M$12,'Sel Coberturas,Capitais,Frquias'!$B$11:$E$17,2,FALSE),IF(AND(K23="B"),VLOOKUP($M$12,'Sel Coberturas,Capitais,Frquias'!$B$22:$E$30,2,FALSE),IF(AND(K23="C"),VLOOKUP($M$12,'Sel Coberturas,Capitais,Frquias'!$B$35:$E$48,2,FALSE),IF(AND(K23="D"),VLOOKUP($M$12,'Sel Coberturas,Capitais,Frquias'!$G$11:$J$15,2,FALSE),IF(AND(K23="E"),VLOOKUP($M$12,'Sel Coberturas,Capitais,Frquias'!$G$22:$J$32,2,FALSE),IF(AND(K23="F"),VLOOKUP($M$12,'Sel Coberturas,Capitais,Frquias'!$L$11:$O$17,2,FALSE),IF(AND(K23="G"),VLOOKUP($M$12,'Sel Coberturas,Capitais,Frquias'!$Q$11:$T$11,2,FALSE)))))))),"N")</f>
        <v>0</v>
      </c>
      <c r="N23" s="118" t="b">
        <f>IF(AND(M23="N"),"N",(IF(AND(K23="A"),VLOOKUP($M$12,'Sel Coberturas,Capitais,Frquias'!$B$11:$E$17,3,FALSE),IF(AND(K23="B"),VLOOKUP($M$12,'Sel Coberturas,Capitais,Frquias'!$B$22:$E$30,3,FALSE),IF(AND(K23="C"),VLOOKUP($M$12,'Sel Coberturas,Capitais,Frquias'!$B$35:$E$48,3,FALSE),IF(AND(K23="D"),VLOOKUP($M$12,'Sel Coberturas,Capitais,Frquias'!$G$11:$J$15,3,FALSE),IF(AND(K23="E"),VLOOKUP($M$12,'Sel Coberturas,Capitais,Frquias'!$G$22:$J$32,3,FALSE),IF(AND(K23="F"),VLOOKUP($M$12,'Sel Coberturas,Capitais,Frquias'!$L$11:$O$17,3,FALSE),IF(AND(K23="G"),VLOOKUP($M$12,'Sel Coberturas,Capitais,Frquias'!$Q$11:$T$11,3,FALSE))))))))))</f>
        <v>0</v>
      </c>
      <c r="O23" s="118" t="b">
        <f>IFERROR(IF(AND(K23="A"),VLOOKUP($O$12,'Sel Coberturas,Capitais,Frquias'!$B$11:$E$17,2,FALSE),IF(AND(K23="B"),VLOOKUP($O$12,'Sel Coberturas,Capitais,Frquias'!$B$22:$E$30,2,FALSE),IF(AND(K23="C"),VLOOKUP($O$12,'Sel Coberturas,Capitais,Frquias'!$B$35:$E$48,2,FALSE),IF(AND(K23="D"),VLOOKUP($O$12,'Sel Coberturas,Capitais,Frquias'!$G$11:$J$15,2,FALSE),IF(AND(K23="E"),VLOOKUP($O$12,'Sel Coberturas,Capitais,Frquias'!$G$22:$J$32,2,FALSE),IF(AND(K23="F"),VLOOKUP($O$12,'Sel Coberturas,Capitais,Frquias'!$L$11:$O$17,2,FALSE),IF(AND(K23="G"),VLOOKUP($O$12,'Sel Coberturas,Capitais,Frquias'!$Q$11:$T$11,2,FALSE)))))))),"N")</f>
        <v>0</v>
      </c>
      <c r="P23" s="118" t="b">
        <f>IFERROR(IF(AND(K23="A"),VLOOKUP($P$12,'Sel Coberturas,Capitais,Frquias'!$B$11:$E$17,2,FALSE),IF(AND(K23="B"),VLOOKUP($P$12,'Sel Coberturas,Capitais,Frquias'!$B$22:$E$30,2,FALSE),IF(AND(K23="C"),VLOOKUP($P$12,'Sel Coberturas,Capitais,Frquias'!$B$35:$E$48,2,FALSE),IF(AND(K23="D"),VLOOKUP($P$12,'Sel Coberturas,Capitais,Frquias'!$G$11:$J$15,2,FALSE),IF(AND(K23="E"),VLOOKUP($P$12,'Sel Coberturas,Capitais,Frquias'!$G$22:$J$32,2,FALSE),IF(AND(K23="F"),VLOOKUP($P$12,'Sel Coberturas,Capitais,Frquias'!$L$11:$O$17,2,FALSE),IF(AND(K23="G"),VLOOKUP($P$12,'Sel Coberturas,Capitais,Frquias'!$Q$11:$T$11,2,FALSE)))))))),"N")</f>
        <v>0</v>
      </c>
      <c r="Q23" s="118" t="b">
        <f>IFERROR(IF(AND(K23="A"),VLOOKUP($Q$12,'Sel Coberturas,Capitais,Frquias'!$B$11:$E$17,2,FALSE),IF(AND(K23="B"),VLOOKUP($Q$12,'Sel Coberturas,Capitais,Frquias'!$B$22:$E$30,2,FALSE),IF(AND(K23="C"),VLOOKUP($Q$12,'Sel Coberturas,Capitais,Frquias'!$B$35:$E$48,2,FALSE),IF(AND(K23="D"),VLOOKUP($Q$12,'Sel Coberturas,Capitais,Frquias'!$G$11:$J$15,2,FALSE),IF(AND(K23="E"),VLOOKUP($Q$12,'Sel Coberturas,Capitais,Frquias'!$G$22:$J$32,2,FALSE),IF(AND(K23="F"),VLOOKUP($Q$12,'Sel Coberturas,Capitais,Frquias'!$L$11:$O$17,2,FALSE),IF(AND(K23="G"),VLOOKUP($Q$12,'Sel Coberturas,Capitais,Frquias'!$Q$11:$T$11,2,FALSE)))))))),"N")</f>
        <v>0</v>
      </c>
      <c r="R23" s="118" t="b">
        <f>IF(AND(Q23="N"),"N",(IF(AND(K23="A"),VLOOKUP($Q$12,'Sel Coberturas,Capitais,Frquias'!$B$11:$E$17,3,FALSE),IF(AND(K23="B"),VLOOKUP($Q$12,'Sel Coberturas,Capitais,Frquias'!$B$22:$E$30,3,FALSE),IF(AND(K23="C"),VLOOKUP($Q$12,'Sel Coberturas,Capitais,Frquias'!$B$35:$E$48,3,FALSE),IF(AND(K23="D"),VLOOKUP($Q$12,'Sel Coberturas,Capitais,Frquias'!$G$11:$J$15,3,FALSE),IF(AND(K23="E"),VLOOKUP($Q$12,'Sel Coberturas,Capitais,Frquias'!$G$22:$J$32,3,FALSE),IF(AND(K23="F"),VLOOKUP($Q$12,'Sel Coberturas,Capitais,Frquias'!$L$11:$O$17,3,FALSE),IF(AND(K23="G"),VLOOKUP($Q$12,'Sel Coberturas,Capitais,Frquias'!$Q$11:$T$11,3,FALSE))))))))))</f>
        <v>0</v>
      </c>
      <c r="S23" s="118" t="b">
        <f>IFERROR(IF(AND(K23="A"),VLOOKUP($S$12,'Sel Coberturas,Capitais,Frquias'!$B$11:$E$17,2,FALSE),IF(AND(K23="B"),VLOOKUP($S$12,'Sel Coberturas,Capitais,Frquias'!$B$22:$E$30,2,FALSE),IF(AND(K23="C"),VLOOKUP($S$12,'Sel Coberturas,Capitais,Frquias'!$B$35:$E$48,2,FALSE),IF(AND(K23="D"),VLOOKUP($S$12,'Sel Coberturas,Capitais,Frquias'!$G$11:$J$15,2,FALSE),IF(AND(K23="E"),VLOOKUP($S$12,'Sel Coberturas,Capitais,Frquias'!$G$22:$J$32,2,FALSE),IF(AND(K23="F"),VLOOKUP($S$12,'Sel Coberturas,Capitais,Frquias'!$L$11:$O$17,2,FALSE),IF(AND(K23="G"),VLOOKUP($S$12,'Sel Coberturas,Capitais,Frquias'!$Q$11:$T$11,2,FALSE)))))))),"N")</f>
        <v>0</v>
      </c>
      <c r="T23" s="118" t="b">
        <f>IFERROR(IF(AND(S23="N"),"",(IF(AND(K23="A"),VLOOKUP($S$12,'Sel Coberturas,Capitais,Frquias'!$B$11:$E$17,4,FALSE),IF(AND(K23="B"),VLOOKUP($S$12,'Sel Coberturas,Capitais,Frquias'!$B$22:$E$30,4,FALSE),IF(AND(K23="C"),VLOOKUP($S$12,'Sel Coberturas,Capitais,Frquias'!$B$35:$E$48,4,FALSE),IF(AND(K23="D"),VLOOKUP($S$12,'Sel Coberturas,Capitais,Frquias'!$G$11:$J$15,4,FALSE),IF(AND(K23="E"),VLOOKUP($S$12,'Sel Coberturas,Capitais,Frquias'!$G$22:$J$32,4,FALSE),IF(AND(K23="F"),VLOOKUP($S$12,'Sel Coberturas,Capitais,Frquias'!$L$11:$O$17,4,FALSE),IF(AND(K23="G"),VLOOKUP($S$12,'Sel Coberturas,Capitais,Frquias'!$Q$11:$T$11,4,FALSE)))))))))),"")</f>
        <v>0</v>
      </c>
      <c r="U23" s="118" t="b">
        <f>IFERROR(IF(AND(K23="A"),VLOOKUP($U$12,'Sel Coberturas,Capitais,Frquias'!$B$11:$E$17,2,FALSE),IF(AND(K23="B"),VLOOKUP($U$12,'Sel Coberturas,Capitais,Frquias'!$B$22:$E$30,2,FALSE),IF(AND(K23="C"),VLOOKUP($U$12,'Sel Coberturas,Capitais,Frquias'!$B$35:$E$48,2,FALSE),IF(AND(K23="D"),VLOOKUP($U$12,'Sel Coberturas,Capitais,Frquias'!$G$11:$J$15,2,FALSE),IF(AND(K23="E"),VLOOKUP($U$12,'Sel Coberturas,Capitais,Frquias'!$G$22:$J$32,2,FALSE),IF(AND(K23="F"),VLOOKUP($U$12,'Sel Coberturas,Capitais,Frquias'!$L$11:$O$17,2,FALSE),IF(AND(K23="G"),VLOOKUP($U$12,'Sel Coberturas,Capitais,Frquias'!$Q$11:$T$11,2,FALSE)))))))),"N")</f>
        <v>0</v>
      </c>
      <c r="V23" s="119" t="b">
        <f>IFERROR(IF(AND(U23="N"),"",(IF(AND(K23="A"),VLOOKUP($U$12,'Sel Coberturas,Capitais,Frquias'!$B$11:$E$17,4,FALSE),IF(AND(K23="B"),VLOOKUP($U$12,'Sel Coberturas,Capitais,Frquias'!$B$22:$E$30,4,FALSE),IF(AND(K23="C"),VLOOKUP($U$12,'Sel Coberturas,Capitais,Frquias'!$B$35:$E$48,4,FALSE),IF(AND(K23="D"),VLOOKUP($U$12,'Sel Coberturas,Capitais,Frquias'!$G$11:$J$15,4,FALSE),IF(AND(K23="E"),VLOOKUP($U$12,'Sel Coberturas,Capitais,Frquias'!$G$22:$J$32,4,FALSE),IF(AND(K23="F"),VLOOKUP($U$12,'Sel Coberturas,Capitais,Frquias'!$L$11:$O$17,4,FALSE),IF(AND(K23="G"),VLOOKUP($U$12,'Sel Coberturas,Capitais,Frquias'!$Q$11:$T$11,4,FALSE)))))))))),"")</f>
        <v>0</v>
      </c>
      <c r="W23" s="118" t="b">
        <f>IFERROR(IF(AND(K23="A"),VLOOKUP($W$12,'Sel Coberturas,Capitais,Frquias'!$B$11:$E$17,2,FALSE),IF(AND(K23="B"),VLOOKUP($W$12,'Sel Coberturas,Capitais,Frquias'!$B$22:$E$30,2,FALSE),IF(AND(K23="C"),VLOOKUP($W$12,'Sel Coberturas,Capitais,Frquias'!$B$35:$E$48,2,FALSE),IF(AND(K23="D"),VLOOKUP($W$12,'Sel Coberturas,Capitais,Frquias'!$G$11:$J$15,2,FALSE),IF(AND(K23="E"),VLOOKUP($W$12,'Sel Coberturas,Capitais,Frquias'!$G$22:$J$32,2,FALSE),IF(AND(K23="F"),VLOOKUP($W$12,'Sel Coberturas,Capitais,Frquias'!$L$11:$O$17,2,FALSE),IF(AND(K23="G"),VLOOKUP($W$12,'Sel Coberturas,Capitais,Frquias'!$Q$11:$T$11,2,FALSE)))))))),"N")</f>
        <v>0</v>
      </c>
      <c r="X23" s="119" t="b">
        <f>IFERROR(IF(AND(W23="N"),"",(IF(AND(K23="A"),VLOOKUP($W$12,'Sel Coberturas,Capitais,Frquias'!$B$11:$E$17,4,FALSE),IF(AND(K23="B"),VLOOKUP($W$12,'Sel Coberturas,Capitais,Frquias'!$B$22:$E$30,4,FALSE),IF(AND(K23="C"),VLOOKUP($W$12,'Sel Coberturas,Capitais,Frquias'!$B$35:$E$48,4,FALSE),IF(AND(K23="D"),VLOOKUP($W$12,'Sel Coberturas,Capitais,Frquias'!$G$11:$J$15,4,FALSE),IF(AND(K23="E"),VLOOKUP($W$12,'Sel Coberturas,Capitais,Frquias'!$G$22:$J$32,4,FALSE),IF(AND(K23="F"),VLOOKUP($W$12,'Sel Coberturas,Capitais,Frquias'!$L$11:$O$17,4,FALSE),IF(AND(K23="G"),VLOOKUP($W$12,'Sel Coberturas,Capitais,Frquias'!$Q$11:$T$11,4,FALSE)))))))))),"")</f>
        <v>0</v>
      </c>
      <c r="Y23" s="118" t="b">
        <f>IFERROR(IF(AND(K23="A"),VLOOKUP($Y$12,'Sel Coberturas,Capitais,Frquias'!$B$11:$E$17,2,FALSE),IF(AND(K23="B"),VLOOKUP($Y$12,'Sel Coberturas,Capitais,Frquias'!$B$22:$E$30,2,FALSE),IF(AND(K23="C"),VLOOKUP($Y$12,'Sel Coberturas,Capitais,Frquias'!$B$35:$E$48,2,FALSE),IF(AND(K23="D"),VLOOKUP($Y$12,'Sel Coberturas,Capitais,Frquias'!$G$11:$J$15,2,FALSE),IF(AND(K23="E"),VLOOKUP($Y$12,'Sel Coberturas,Capitais,Frquias'!$G$22:$J$32,2,FALSE),IF(AND(K23="F"),VLOOKUP($Y$12,'Sel Coberturas,Capitais,Frquias'!$L$11:$O$17,2,FALSE),IF(AND(K23="G"),VLOOKUP($Y$12,'Sel Coberturas,Capitais,Frquias'!$Q$11:$T$11,2,FALSE)))))))),"N")</f>
        <v>0</v>
      </c>
      <c r="Z23" s="119" t="b">
        <f>IFERROR(IF(AND(Y23="N"),"",(IF(AND(K23="A"),VLOOKUP($Y$12,'Sel Coberturas,Capitais,Frquias'!$B$11:$E$17,4,FALSE),IF(AND(K23="B"),VLOOKUP($Y$12,'Sel Coberturas,Capitais,Frquias'!$B$22:$E$30,4,FALSE),IF(AND(K23="C"),VLOOKUP($Y$12,'Sel Coberturas,Capitais,Frquias'!$B$35:$E$48,4,FALSE),IF(AND(K23="D"),VLOOKUP($Y$12,'Sel Coberturas,Capitais,Frquias'!$G$11:$J$15,4,FALSE),IF(AND(K23="E"),VLOOKUP($Y$12,'Sel Coberturas,Capitais,Frquias'!$G$22:$J$32,4,FALSE),IF(AND(K23="F"),VLOOKUP($Y$12,'Sel Coberturas,Capitais,Frquias'!$L$11:$O$17,4,FALSE),IF(AND(K23="G"),VLOOKUP($Y$12,'Sel Coberturas,Capitais,Frquias'!$Q$11:$T$11,4,FALSE)))))))))),"")</f>
        <v>0</v>
      </c>
      <c r="AA23" s="118" t="b">
        <f>IFERROR(IF(AND(K23="A"),VLOOKUP($AA$12,'Sel Coberturas,Capitais,Frquias'!$B$11:$E$17,2,FALSE),IF(AND(K23="B"),VLOOKUP($AA$12,'Sel Coberturas,Capitais,Frquias'!$B$22:$E$30,2,FALSE),IF(AND(K23="C"),VLOOKUP($AA$12,'Sel Coberturas,Capitais,Frquias'!$B$35:$E$48,2,FALSE),IF(AND(K23="D"),VLOOKUP($AA$12,'Sel Coberturas,Capitais,Frquias'!$G$11:$J$15,2,FALSE),IF(AND(K23="E"),VLOOKUP($AA$12,'Sel Coberturas,Capitais,Frquias'!$G$22:$J$32,2,FALSE),IF(AND(K23="F"),VLOOKUP($AA$12,'Sel Coberturas,Capitais,Frquias'!$L$11:$O$17,2,FALSE),IF(AND(K23="G"),VLOOKUP($AA$12,'Sel Coberturas,Capitais,Frquias'!$Q$11:$T$11,2,FALSE)))))))),"N")</f>
        <v>0</v>
      </c>
      <c r="AB23" s="119" t="b">
        <f>IFERROR(IF(AND(AA23="N"),"",(IF(AND(K23="A"),VLOOKUP($AA$12,'Sel Coberturas,Capitais,Frquias'!$B$11:$E$17,4,FALSE),IF(AND(K23="B"),VLOOKUP($AA$12,'Sel Coberturas,Capitais,Frquias'!$B$22:$E$30,4,FALSE),IF(AND(K23="C"),VLOOKUP($AA$12,'Sel Coberturas,Capitais,Frquias'!$B$35:$E$48,4,FALSE),IF(AND(K23="D"),VLOOKUP($AA$12,'Sel Coberturas,Capitais,Frquias'!$G$11:$J$15,4,FALSE),IF(AND(K23="E"),VLOOKUP($AA$12,'Sel Coberturas,Capitais,Frquias'!$G$22:$J$32,4,FALSE),IF(AND(K23="F"),VLOOKUP($AA$12,'Sel Coberturas,Capitais,Frquias'!$L$11:$O$17,4,FALSE),IF(AND(K23="G"),VLOOKUP($AA$12,'Sel Coberturas,Capitais,Frquias'!$Q$11:$T$11,4,FALSE)))))))))),"")</f>
        <v>0</v>
      </c>
      <c r="AC23" s="118" t="b">
        <f>IFERROR(IF(AND(K23="A"),VLOOKUP($AC$12,'Sel Coberturas,Capitais,Frquias'!$B$11:$E$17,2,FALSE),IF(AND(K23="B"),VLOOKUP($AC$12,'Sel Coberturas,Capitais,Frquias'!$B$22:$E$30,2,FALSE),IF(AND(K23="C"),VLOOKUP($AC$12,'Sel Coberturas,Capitais,Frquias'!$B$35:$E$48,2,FALSE),IF(AND(K23="D"),VLOOKUP($AC$12,'Sel Coberturas,Capitais,Frquias'!$G$11:$J$15,2,FALSE),IF(AND(K23="E"),VLOOKUP($AC$12,'Sel Coberturas,Capitais,Frquias'!$G$22:$J$32,2,FALSE),IF(AND(K23="F"),VLOOKUP($AC$12,'Sel Coberturas,Capitais,Frquias'!$L$11:$O$17,2,FALSE),IF(AND(K23="G"),VLOOKUP($AC$12,'Sel Coberturas,Capitais,Frquias'!$Q$11:$T$11,2,FALSE)))))))),"N")</f>
        <v>0</v>
      </c>
      <c r="AD23" s="118" t="b">
        <f>IF(AND(AC23="N"),"N",(IF(AND(K23="A"),VLOOKUP($AC$12,'Sel Coberturas,Capitais,Frquias'!$B$11:$E$17,3,FALSE),IF(AND(K23="B"),VLOOKUP($AC$12,'Sel Coberturas,Capitais,Frquias'!$B$22:$E$30,3,FALSE),IF(AND(K23="C"),VLOOKUP($AC$12,'Sel Coberturas,Capitais,Frquias'!$B$35:$E$48,3,FALSE),IF(AND(K23="D"),VLOOKUP($AC$12,'Sel Coberturas,Capitais,Frquias'!$G$11:$J$15,3,FALSE),IF(AND(K23="E"),VLOOKUP($AC$12,'Sel Coberturas,Capitais,Frquias'!$G$22:$J$32,3,FALSE),IF(AND(K23="F"),VLOOKUP($AC$12,'Sel Coberturas,Capitais,Frquias'!$L$11:$O$17,3,FALSE),IF(AND(K23="G"),VLOOKUP($AC$12,'Sel Coberturas,Capitais,Frquias'!$Q$11:$T$11,3,FALSE))))))))))</f>
        <v>0</v>
      </c>
      <c r="AE23" s="118" t="b">
        <f>IFERROR(IF(AND(K23="A"),VLOOKUP($AE$12,'Sel Coberturas,Capitais,Frquias'!$B$11:$E$17,2,FALSE),IF(AND(K23="B"),VLOOKUP($AE$12,'Sel Coberturas,Capitais,Frquias'!$B$22:$E$30,2,FALSE),IF(AND(K23="C"),VLOOKUP($AE$12,'Sel Coberturas,Capitais,Frquias'!$B$35:$E$48,2,FALSE),IF(AND(K23="D"),VLOOKUP($AE$12,'Sel Coberturas,Capitais,Frquias'!$G$11:$J$15,2,FALSE),IF(AND(K23="E"),VLOOKUP($AE$12,'Sel Coberturas,Capitais,Frquias'!$G$22:$J$32,2,FALSE),IF(AND(K23="F"),VLOOKUP($AE$12,'Sel Coberturas,Capitais,Frquias'!$L$11:$O$17,2,FALSE),IF(AND(K23="G"),VLOOKUP($AE$12,'Sel Coberturas,Capitais,Frquias'!$Q$11:$T$11,2,FALSE)))))))),"N")</f>
        <v>0</v>
      </c>
      <c r="AF23" s="118" t="b">
        <f>IF(AND(AE23="N"),"N",(IF(AND(K23="A"),VLOOKUP($AE$12,'Sel Coberturas,Capitais,Frquias'!$B$11:$E$17,3,FALSE),IF(AND(K23="B"),VLOOKUP($AE$12,'Sel Coberturas,Capitais,Frquias'!$B$22:$E$30,3,FALSE),IF(AND(K23="C"),VLOOKUP($AE$12,'Sel Coberturas,Capitais,Frquias'!$B$35:$E$48,3,FALSE),IF(AND(K23="D"),VLOOKUP($AE$12,'Sel Coberturas,Capitais,Frquias'!$G$11:$J$15,3,FALSE),IF(AND(K23="E"),VLOOKUP($AE$12,'Sel Coberturas,Capitais,Frquias'!$G$22:$J$32,3,FALSE),IF(AND(K23="F"),VLOOKUP($AE$12,'Sel Coberturas,Capitais,Frquias'!$L$11:$O$17,3,FALSE),IF(AND(K23="G"),VLOOKUP($AE$12,'Sel Coberturas,Capitais,Frquias'!$Q$11:$T$11,3,FALSE))))))))))</f>
        <v>0</v>
      </c>
      <c r="AG23" s="118" t="b">
        <f>IFERROR(IF(AND(K23="A"),VLOOKUP($AG$12,'Sel Coberturas,Capitais,Frquias'!$B$11:$E$17,2,FALSE),IF(AND(K23="B"),VLOOKUP($AG$12,'Sel Coberturas,Capitais,Frquias'!$B$22:$E$30,2,FALSE),IF(AND(K23="C"),VLOOKUP($AG$12,'Sel Coberturas,Capitais,Frquias'!$B$35:$E$48,2,FALSE),IF(AND(K23="D"),VLOOKUP($AG$12,'Sel Coberturas,Capitais,Frquias'!$G$11:$J$15,2,FALSE),IF(AND(K23="E"),VLOOKUP($AG$12,'Sel Coberturas,Capitais,Frquias'!$G$22:$J$32,2,FALSE),IF(AND(K23="F"),VLOOKUP($AG$12,'Sel Coberturas,Capitais,Frquias'!$L$11:$O$17,2,FALSE),IF(AND(K23="G"),VLOOKUP($AG$12,'Sel Coberturas,Capitais,Frquias'!$Q$11:$T$11,2,FALSE)))))))),"N")</f>
        <v>0</v>
      </c>
      <c r="AH23" s="118" t="b">
        <f>IF(AND(AG23="N"),"N",(IF(AND(K23="A"),VLOOKUP($AG$12,'Sel Coberturas,Capitais,Frquias'!$B$11:$E$17,3,FALSE),IF(AND(K23="B"),VLOOKUP($AG$12,'Sel Coberturas,Capitais,Frquias'!$B$22:$E$30,3,FALSE),IF(AND(K23="C"),VLOOKUP($AG$12,'Sel Coberturas,Capitais,Frquias'!$B$35:$E$48,3,FALSE),IF(AND(K23="D"),VLOOKUP($AG$12,'Sel Coberturas,Capitais,Frquias'!$G$11:$J$15,3,FALSE),IF(AND(K23="E"),VLOOKUP($AG$12,'Sel Coberturas,Capitais,Frquias'!$G$22:$J$32,3,FALSE),IF(AND(K23="F"),VLOOKUP($AG$12,'Sel Coberturas,Capitais,Frquias'!$L$11:$O$17,3,FALSE),IF(AND(K23="G"),VLOOKUP($AG$12,'Sel Coberturas,Capitais,Frquias'!$Q$11:$T$11,3,FALSE))))))))))</f>
        <v>0</v>
      </c>
      <c r="AI23" s="118" t="b">
        <f>IFERROR(IF(AND(K23="A"),VLOOKUP($AI$12,'Sel Coberturas,Capitais,Frquias'!$B$11:$E$17,2,FALSE),IF(AND(K23="B"),VLOOKUP($AI$12,'Sel Coberturas,Capitais,Frquias'!$B$22:$E$30,2,FALSE),IF(AND(K23="C"),VLOOKUP($AI$12,'Sel Coberturas,Capitais,Frquias'!$B$35:$E$48,2,FALSE),IF(AND(K23="D"),VLOOKUP($AI$12,'Sel Coberturas,Capitais,Frquias'!$G$11:$J$15,2,FALSE),IF(AND(K23="E"),VLOOKUP($AI$12,'Sel Coberturas,Capitais,Frquias'!$G$22:$J$32,2,FALSE),IF(AND(K23="F"),VLOOKUP($AI$12,'Sel Coberturas,Capitais,Frquias'!$L$11:$O$17,2,FALSE),IF(AND(K23="G"),VLOOKUP($AI$12,'Sel Coberturas,Capitais,Frquias'!$Q$11:$T$11,2,FALSE)))))))),"N")</f>
        <v>0</v>
      </c>
      <c r="AW23" s="109">
        <v>726</v>
      </c>
      <c r="AX23" s="110" t="s">
        <v>38</v>
      </c>
      <c r="AY23" s="109">
        <v>726</v>
      </c>
      <c r="BU23" s="100" t="s">
        <v>281</v>
      </c>
      <c r="BV23" s="100" t="s">
        <v>269</v>
      </c>
      <c r="BW23" s="94" t="s">
        <v>280</v>
      </c>
      <c r="BY23" s="102" t="s">
        <v>1559</v>
      </c>
      <c r="BZ23" s="103" t="s">
        <v>692</v>
      </c>
      <c r="CA23" s="103">
        <v>4417</v>
      </c>
      <c r="CC23" s="90">
        <v>1200</v>
      </c>
      <c r="CD23" s="89" t="s">
        <v>1782</v>
      </c>
      <c r="CF23" s="90">
        <v>1290</v>
      </c>
      <c r="CG23" s="92" t="s">
        <v>1802</v>
      </c>
    </row>
    <row r="24" spans="1:85">
      <c r="A24" s="85">
        <f t="shared" si="0"/>
        <v>12</v>
      </c>
      <c r="B24" s="114"/>
      <c r="C24" s="115"/>
      <c r="D24" s="115"/>
      <c r="E24" s="115"/>
      <c r="F24" s="114"/>
      <c r="G24" s="114"/>
      <c r="H24" s="114"/>
      <c r="I24" s="121"/>
      <c r="J24" s="116"/>
      <c r="K24" s="116"/>
      <c r="L24" s="117" t="b">
        <f>IFERROR(IF(AND(K24="A"),VLOOKUP($L$12,'Sel Coberturas,Capitais,Frquias'!$B$11:$E$17,3,FALSE),IF(AND(K24="B"),VLOOKUP($L$12,'Sel Coberturas,Capitais,Frquias'!$B$22:$E$30,3,FALSE),IF(AND(K24="C"),VLOOKUP($L$12,'Sel Coberturas,Capitais,Frquias'!$B$35:$E$48,3,FALSE),IF(AND(K24="D"),VLOOKUP($L$12,'Sel Coberturas,Capitais,Frquias'!$G$11:$J$15,3,FALSE),IF(AND(K24="E"),VLOOKUP($L$12,'Sel Coberturas,Capitais,Frquias'!$G$22:$J$32,3,FALSE),IF(AND(K24="F"),VLOOKUP($L$12,'Sel Coberturas,Capitais,Frquias'!$L$11:$O$17,3,FALSE),IF(AND(K24="G"),VLOOKUP($L$12,'Sel Coberturas,Capitais,Frquias'!$Q$11:$T$11,3,FALSE)))))))),"")</f>
        <v>0</v>
      </c>
      <c r="M24" s="118" t="b">
        <f>IFERROR(IF(AND(K24="A"),VLOOKUP($M$12,'Sel Coberturas,Capitais,Frquias'!$B$11:$E$17,2,FALSE),IF(AND(K24="B"),VLOOKUP($M$12,'Sel Coberturas,Capitais,Frquias'!$B$22:$E$30,2,FALSE),IF(AND(K24="C"),VLOOKUP($M$12,'Sel Coberturas,Capitais,Frquias'!$B$35:$E$48,2,FALSE),IF(AND(K24="D"),VLOOKUP($M$12,'Sel Coberturas,Capitais,Frquias'!$G$11:$J$15,2,FALSE),IF(AND(K24="E"),VLOOKUP($M$12,'Sel Coberturas,Capitais,Frquias'!$G$22:$J$32,2,FALSE),IF(AND(K24="F"),VLOOKUP($M$12,'Sel Coberturas,Capitais,Frquias'!$L$11:$O$17,2,FALSE),IF(AND(K24="G"),VLOOKUP($M$12,'Sel Coberturas,Capitais,Frquias'!$Q$11:$T$11,2,FALSE)))))))),"N")</f>
        <v>0</v>
      </c>
      <c r="N24" s="118" t="b">
        <f>IF(AND(M24="N"),"N",(IF(AND(K24="A"),VLOOKUP($M$12,'Sel Coberturas,Capitais,Frquias'!$B$11:$E$17,3,FALSE),IF(AND(K24="B"),VLOOKUP($M$12,'Sel Coberturas,Capitais,Frquias'!$B$22:$E$30,3,FALSE),IF(AND(K24="C"),VLOOKUP($M$12,'Sel Coberturas,Capitais,Frquias'!$B$35:$E$48,3,FALSE),IF(AND(K24="D"),VLOOKUP($M$12,'Sel Coberturas,Capitais,Frquias'!$G$11:$J$15,3,FALSE),IF(AND(K24="E"),VLOOKUP($M$12,'Sel Coberturas,Capitais,Frquias'!$G$22:$J$32,3,FALSE),IF(AND(K24="F"),VLOOKUP($M$12,'Sel Coberturas,Capitais,Frquias'!$L$11:$O$17,3,FALSE),IF(AND(K24="G"),VLOOKUP($M$12,'Sel Coberturas,Capitais,Frquias'!$Q$11:$T$11,3,FALSE))))))))))</f>
        <v>0</v>
      </c>
      <c r="O24" s="118" t="b">
        <f>IFERROR(IF(AND(K24="A"),VLOOKUP($O$12,'Sel Coberturas,Capitais,Frquias'!$B$11:$E$17,2,FALSE),IF(AND(K24="B"),VLOOKUP($O$12,'Sel Coberturas,Capitais,Frquias'!$B$22:$E$30,2,FALSE),IF(AND(K24="C"),VLOOKUP($O$12,'Sel Coberturas,Capitais,Frquias'!$B$35:$E$48,2,FALSE),IF(AND(K24="D"),VLOOKUP($O$12,'Sel Coberturas,Capitais,Frquias'!$G$11:$J$15,2,FALSE),IF(AND(K24="E"),VLOOKUP($O$12,'Sel Coberturas,Capitais,Frquias'!$G$22:$J$32,2,FALSE),IF(AND(K24="F"),VLOOKUP($O$12,'Sel Coberturas,Capitais,Frquias'!$L$11:$O$17,2,FALSE),IF(AND(K24="G"),VLOOKUP($O$12,'Sel Coberturas,Capitais,Frquias'!$Q$11:$T$11,2,FALSE)))))))),"N")</f>
        <v>0</v>
      </c>
      <c r="P24" s="118" t="b">
        <f>IFERROR(IF(AND(K24="A"),VLOOKUP($P$12,'Sel Coberturas,Capitais,Frquias'!$B$11:$E$17,2,FALSE),IF(AND(K24="B"),VLOOKUP($P$12,'Sel Coberturas,Capitais,Frquias'!$B$22:$E$30,2,FALSE),IF(AND(K24="C"),VLOOKUP($P$12,'Sel Coberturas,Capitais,Frquias'!$B$35:$E$48,2,FALSE),IF(AND(K24="D"),VLOOKUP($P$12,'Sel Coberturas,Capitais,Frquias'!$G$11:$J$15,2,FALSE),IF(AND(K24="E"),VLOOKUP($P$12,'Sel Coberturas,Capitais,Frquias'!$G$22:$J$32,2,FALSE),IF(AND(K24="F"),VLOOKUP($P$12,'Sel Coberturas,Capitais,Frquias'!$L$11:$O$17,2,FALSE),IF(AND(K24="G"),VLOOKUP($P$12,'Sel Coberturas,Capitais,Frquias'!$Q$11:$T$11,2,FALSE)))))))),"N")</f>
        <v>0</v>
      </c>
      <c r="Q24" s="118" t="b">
        <f>IFERROR(IF(AND(K24="A"),VLOOKUP($Q$12,'Sel Coberturas,Capitais,Frquias'!$B$11:$E$17,2,FALSE),IF(AND(K24="B"),VLOOKUP($Q$12,'Sel Coberturas,Capitais,Frquias'!$B$22:$E$30,2,FALSE),IF(AND(K24="C"),VLOOKUP($Q$12,'Sel Coberturas,Capitais,Frquias'!$B$35:$E$48,2,FALSE),IF(AND(K24="D"),VLOOKUP($Q$12,'Sel Coberturas,Capitais,Frquias'!$G$11:$J$15,2,FALSE),IF(AND(K24="E"),VLOOKUP($Q$12,'Sel Coberturas,Capitais,Frquias'!$G$22:$J$32,2,FALSE),IF(AND(K24="F"),VLOOKUP($Q$12,'Sel Coberturas,Capitais,Frquias'!$L$11:$O$17,2,FALSE),IF(AND(K24="G"),VLOOKUP($Q$12,'Sel Coberturas,Capitais,Frquias'!$Q$11:$T$11,2,FALSE)))))))),"N")</f>
        <v>0</v>
      </c>
      <c r="R24" s="118" t="b">
        <f>IF(AND(Q24="N"),"N",(IF(AND(K24="A"),VLOOKUP($Q$12,'Sel Coberturas,Capitais,Frquias'!$B$11:$E$17,3,FALSE),IF(AND(K24="B"),VLOOKUP($Q$12,'Sel Coberturas,Capitais,Frquias'!$B$22:$E$30,3,FALSE),IF(AND(K24="C"),VLOOKUP($Q$12,'Sel Coberturas,Capitais,Frquias'!$B$35:$E$48,3,FALSE),IF(AND(K24="D"),VLOOKUP($Q$12,'Sel Coberturas,Capitais,Frquias'!$G$11:$J$15,3,FALSE),IF(AND(K24="E"),VLOOKUP($Q$12,'Sel Coberturas,Capitais,Frquias'!$G$22:$J$32,3,FALSE),IF(AND(K24="F"),VLOOKUP($Q$12,'Sel Coberturas,Capitais,Frquias'!$L$11:$O$17,3,FALSE),IF(AND(K24="G"),VLOOKUP($Q$12,'Sel Coberturas,Capitais,Frquias'!$Q$11:$T$11,3,FALSE))))))))))</f>
        <v>0</v>
      </c>
      <c r="S24" s="118" t="b">
        <f>IFERROR(IF(AND(K24="A"),VLOOKUP($S$12,'Sel Coberturas,Capitais,Frquias'!$B$11:$E$17,2,FALSE),IF(AND(K24="B"),VLOOKUP($S$12,'Sel Coberturas,Capitais,Frquias'!$B$22:$E$30,2,FALSE),IF(AND(K24="C"),VLOOKUP($S$12,'Sel Coberturas,Capitais,Frquias'!$B$35:$E$48,2,FALSE),IF(AND(K24="D"),VLOOKUP($S$12,'Sel Coberturas,Capitais,Frquias'!$G$11:$J$15,2,FALSE),IF(AND(K24="E"),VLOOKUP($S$12,'Sel Coberturas,Capitais,Frquias'!$G$22:$J$32,2,FALSE),IF(AND(K24="F"),VLOOKUP($S$12,'Sel Coberturas,Capitais,Frquias'!$L$11:$O$17,2,FALSE),IF(AND(K24="G"),VLOOKUP($S$12,'Sel Coberturas,Capitais,Frquias'!$Q$11:$T$11,2,FALSE)))))))),"N")</f>
        <v>0</v>
      </c>
      <c r="T24" s="118" t="b">
        <f>IFERROR(IF(AND(S24="N"),"",(IF(AND(K24="A"),VLOOKUP($S$12,'Sel Coberturas,Capitais,Frquias'!$B$11:$E$17,4,FALSE),IF(AND(K24="B"),VLOOKUP($S$12,'Sel Coberturas,Capitais,Frquias'!$B$22:$E$30,4,FALSE),IF(AND(K24="C"),VLOOKUP($S$12,'Sel Coberturas,Capitais,Frquias'!$B$35:$E$48,4,FALSE),IF(AND(K24="D"),VLOOKUP($S$12,'Sel Coberturas,Capitais,Frquias'!$G$11:$J$15,4,FALSE),IF(AND(K24="E"),VLOOKUP($S$12,'Sel Coberturas,Capitais,Frquias'!$G$22:$J$32,4,FALSE),IF(AND(K24="F"),VLOOKUP($S$12,'Sel Coberturas,Capitais,Frquias'!$L$11:$O$17,4,FALSE),IF(AND(K24="G"),VLOOKUP($S$12,'Sel Coberturas,Capitais,Frquias'!$Q$11:$T$11,4,FALSE)))))))))),"")</f>
        <v>0</v>
      </c>
      <c r="U24" s="118" t="b">
        <f>IFERROR(IF(AND(K24="A"),VLOOKUP($U$12,'Sel Coberturas,Capitais,Frquias'!$B$11:$E$17,2,FALSE),IF(AND(K24="B"),VLOOKUP($U$12,'Sel Coberturas,Capitais,Frquias'!$B$22:$E$30,2,FALSE),IF(AND(K24="C"),VLOOKUP($U$12,'Sel Coberturas,Capitais,Frquias'!$B$35:$E$48,2,FALSE),IF(AND(K24="D"),VLOOKUP($U$12,'Sel Coberturas,Capitais,Frquias'!$G$11:$J$15,2,FALSE),IF(AND(K24="E"),VLOOKUP($U$12,'Sel Coberturas,Capitais,Frquias'!$G$22:$J$32,2,FALSE),IF(AND(K24="F"),VLOOKUP($U$12,'Sel Coberturas,Capitais,Frquias'!$L$11:$O$17,2,FALSE),IF(AND(K24="G"),VLOOKUP($U$12,'Sel Coberturas,Capitais,Frquias'!$Q$11:$T$11,2,FALSE)))))))),"N")</f>
        <v>0</v>
      </c>
      <c r="V24" s="119" t="b">
        <f>IFERROR(IF(AND(U24="N"),"",(IF(AND(K24="A"),VLOOKUP($U$12,'Sel Coberturas,Capitais,Frquias'!$B$11:$E$17,4,FALSE),IF(AND(K24="B"),VLOOKUP($U$12,'Sel Coberturas,Capitais,Frquias'!$B$22:$E$30,4,FALSE),IF(AND(K24="C"),VLOOKUP($U$12,'Sel Coberturas,Capitais,Frquias'!$B$35:$E$48,4,FALSE),IF(AND(K24="D"),VLOOKUP($U$12,'Sel Coberturas,Capitais,Frquias'!$G$11:$J$15,4,FALSE),IF(AND(K24="E"),VLOOKUP($U$12,'Sel Coberturas,Capitais,Frquias'!$G$22:$J$32,4,FALSE),IF(AND(K24="F"),VLOOKUP($U$12,'Sel Coberturas,Capitais,Frquias'!$L$11:$O$17,4,FALSE),IF(AND(K24="G"),VLOOKUP($U$12,'Sel Coberturas,Capitais,Frquias'!$Q$11:$T$11,4,FALSE)))))))))),"")</f>
        <v>0</v>
      </c>
      <c r="W24" s="118" t="b">
        <f>IFERROR(IF(AND(K24="A"),VLOOKUP($W$12,'Sel Coberturas,Capitais,Frquias'!$B$11:$E$17,2,FALSE),IF(AND(K24="B"),VLOOKUP($W$12,'Sel Coberturas,Capitais,Frquias'!$B$22:$E$30,2,FALSE),IF(AND(K24="C"),VLOOKUP($W$12,'Sel Coberturas,Capitais,Frquias'!$B$35:$E$48,2,FALSE),IF(AND(K24="D"),VLOOKUP($W$12,'Sel Coberturas,Capitais,Frquias'!$G$11:$J$15,2,FALSE),IF(AND(K24="E"),VLOOKUP($W$12,'Sel Coberturas,Capitais,Frquias'!$G$22:$J$32,2,FALSE),IF(AND(K24="F"),VLOOKUP($W$12,'Sel Coberturas,Capitais,Frquias'!$L$11:$O$17,2,FALSE),IF(AND(K24="G"),VLOOKUP($W$12,'Sel Coberturas,Capitais,Frquias'!$Q$11:$T$11,2,FALSE)))))))),"N")</f>
        <v>0</v>
      </c>
      <c r="X24" s="119" t="b">
        <f>IFERROR(IF(AND(W24="N"),"",(IF(AND(K24="A"),VLOOKUP($W$12,'Sel Coberturas,Capitais,Frquias'!$B$11:$E$17,4,FALSE),IF(AND(K24="B"),VLOOKUP($W$12,'Sel Coberturas,Capitais,Frquias'!$B$22:$E$30,4,FALSE),IF(AND(K24="C"),VLOOKUP($W$12,'Sel Coberturas,Capitais,Frquias'!$B$35:$E$48,4,FALSE),IF(AND(K24="D"),VLOOKUP($W$12,'Sel Coberturas,Capitais,Frquias'!$G$11:$J$15,4,FALSE),IF(AND(K24="E"),VLOOKUP($W$12,'Sel Coberturas,Capitais,Frquias'!$G$22:$J$32,4,FALSE),IF(AND(K24="F"),VLOOKUP($W$12,'Sel Coberturas,Capitais,Frquias'!$L$11:$O$17,4,FALSE),IF(AND(K24="G"),VLOOKUP($W$12,'Sel Coberturas,Capitais,Frquias'!$Q$11:$T$11,4,FALSE)))))))))),"")</f>
        <v>0</v>
      </c>
      <c r="Y24" s="118" t="b">
        <f>IFERROR(IF(AND(K24="A"),VLOOKUP($Y$12,'Sel Coberturas,Capitais,Frquias'!$B$11:$E$17,2,FALSE),IF(AND(K24="B"),VLOOKUP($Y$12,'Sel Coberturas,Capitais,Frquias'!$B$22:$E$30,2,FALSE),IF(AND(K24="C"),VLOOKUP($Y$12,'Sel Coberturas,Capitais,Frquias'!$B$35:$E$48,2,FALSE),IF(AND(K24="D"),VLOOKUP($Y$12,'Sel Coberturas,Capitais,Frquias'!$G$11:$J$15,2,FALSE),IF(AND(K24="E"),VLOOKUP($Y$12,'Sel Coberturas,Capitais,Frquias'!$G$22:$J$32,2,FALSE),IF(AND(K24="F"),VLOOKUP($Y$12,'Sel Coberturas,Capitais,Frquias'!$L$11:$O$17,2,FALSE),IF(AND(K24="G"),VLOOKUP($Y$12,'Sel Coberturas,Capitais,Frquias'!$Q$11:$T$11,2,FALSE)))))))),"N")</f>
        <v>0</v>
      </c>
      <c r="Z24" s="119" t="b">
        <f>IFERROR(IF(AND(Y24="N"),"",(IF(AND(K24="A"),VLOOKUP($Y$12,'Sel Coberturas,Capitais,Frquias'!$B$11:$E$17,4,FALSE),IF(AND(K24="B"),VLOOKUP($Y$12,'Sel Coberturas,Capitais,Frquias'!$B$22:$E$30,4,FALSE),IF(AND(K24="C"),VLOOKUP($Y$12,'Sel Coberturas,Capitais,Frquias'!$B$35:$E$48,4,FALSE),IF(AND(K24="D"),VLOOKUP($Y$12,'Sel Coberturas,Capitais,Frquias'!$G$11:$J$15,4,FALSE),IF(AND(K24="E"),VLOOKUP($Y$12,'Sel Coberturas,Capitais,Frquias'!$G$22:$J$32,4,FALSE),IF(AND(K24="F"),VLOOKUP($Y$12,'Sel Coberturas,Capitais,Frquias'!$L$11:$O$17,4,FALSE),IF(AND(K24="G"),VLOOKUP($Y$12,'Sel Coberturas,Capitais,Frquias'!$Q$11:$T$11,4,FALSE)))))))))),"")</f>
        <v>0</v>
      </c>
      <c r="AA24" s="118" t="b">
        <f>IFERROR(IF(AND(K24="A"),VLOOKUP($AA$12,'Sel Coberturas,Capitais,Frquias'!$B$11:$E$17,2,FALSE),IF(AND(K24="B"),VLOOKUP($AA$12,'Sel Coberturas,Capitais,Frquias'!$B$22:$E$30,2,FALSE),IF(AND(K24="C"),VLOOKUP($AA$12,'Sel Coberturas,Capitais,Frquias'!$B$35:$E$48,2,FALSE),IF(AND(K24="D"),VLOOKUP($AA$12,'Sel Coberturas,Capitais,Frquias'!$G$11:$J$15,2,FALSE),IF(AND(K24="E"),VLOOKUP($AA$12,'Sel Coberturas,Capitais,Frquias'!$G$22:$J$32,2,FALSE),IF(AND(K24="F"),VLOOKUP($AA$12,'Sel Coberturas,Capitais,Frquias'!$L$11:$O$17,2,FALSE),IF(AND(K24="G"),VLOOKUP($AA$12,'Sel Coberturas,Capitais,Frquias'!$Q$11:$T$11,2,FALSE)))))))),"N")</f>
        <v>0</v>
      </c>
      <c r="AB24" s="119" t="b">
        <f>IFERROR(IF(AND(AA24="N"),"",(IF(AND(K24="A"),VLOOKUP($AA$12,'Sel Coberturas,Capitais,Frquias'!$B$11:$E$17,4,FALSE),IF(AND(K24="B"),VLOOKUP($AA$12,'Sel Coberturas,Capitais,Frquias'!$B$22:$E$30,4,FALSE),IF(AND(K24="C"),VLOOKUP($AA$12,'Sel Coberturas,Capitais,Frquias'!$B$35:$E$48,4,FALSE),IF(AND(K24="D"),VLOOKUP($AA$12,'Sel Coberturas,Capitais,Frquias'!$G$11:$J$15,4,FALSE),IF(AND(K24="E"),VLOOKUP($AA$12,'Sel Coberturas,Capitais,Frquias'!$G$22:$J$32,4,FALSE),IF(AND(K24="F"),VLOOKUP($AA$12,'Sel Coberturas,Capitais,Frquias'!$L$11:$O$17,4,FALSE),IF(AND(K24="G"),VLOOKUP($AA$12,'Sel Coberturas,Capitais,Frquias'!$Q$11:$T$11,4,FALSE)))))))))),"")</f>
        <v>0</v>
      </c>
      <c r="AC24" s="118" t="b">
        <f>IFERROR(IF(AND(K24="A"),VLOOKUP($AC$12,'Sel Coberturas,Capitais,Frquias'!$B$11:$E$17,2,FALSE),IF(AND(K24="B"),VLOOKUP($AC$12,'Sel Coberturas,Capitais,Frquias'!$B$22:$E$30,2,FALSE),IF(AND(K24="C"),VLOOKUP($AC$12,'Sel Coberturas,Capitais,Frquias'!$B$35:$E$48,2,FALSE),IF(AND(K24="D"),VLOOKUP($AC$12,'Sel Coberturas,Capitais,Frquias'!$G$11:$J$15,2,FALSE),IF(AND(K24="E"),VLOOKUP($AC$12,'Sel Coberturas,Capitais,Frquias'!$G$22:$J$32,2,FALSE),IF(AND(K24="F"),VLOOKUP($AC$12,'Sel Coberturas,Capitais,Frquias'!$L$11:$O$17,2,FALSE),IF(AND(K24="G"),VLOOKUP($AC$12,'Sel Coberturas,Capitais,Frquias'!$Q$11:$T$11,2,FALSE)))))))),"N")</f>
        <v>0</v>
      </c>
      <c r="AD24" s="118" t="b">
        <f>IF(AND(AC24="N"),"N",(IF(AND(K24="A"),VLOOKUP($AC$12,'Sel Coberturas,Capitais,Frquias'!$B$11:$E$17,3,FALSE),IF(AND(K24="B"),VLOOKUP($AC$12,'Sel Coberturas,Capitais,Frquias'!$B$22:$E$30,3,FALSE),IF(AND(K24="C"),VLOOKUP($AC$12,'Sel Coberturas,Capitais,Frquias'!$B$35:$E$48,3,FALSE),IF(AND(K24="D"),VLOOKUP($AC$12,'Sel Coberturas,Capitais,Frquias'!$G$11:$J$15,3,FALSE),IF(AND(K24="E"),VLOOKUP($AC$12,'Sel Coberturas,Capitais,Frquias'!$G$22:$J$32,3,FALSE),IF(AND(K24="F"),VLOOKUP($AC$12,'Sel Coberturas,Capitais,Frquias'!$L$11:$O$17,3,FALSE),IF(AND(K24="G"),VLOOKUP($AC$12,'Sel Coberturas,Capitais,Frquias'!$Q$11:$T$11,3,FALSE))))))))))</f>
        <v>0</v>
      </c>
      <c r="AE24" s="118" t="b">
        <f>IFERROR(IF(AND(K24="A"),VLOOKUP($AE$12,'Sel Coberturas,Capitais,Frquias'!$B$11:$E$17,2,FALSE),IF(AND(K24="B"),VLOOKUP($AE$12,'Sel Coberturas,Capitais,Frquias'!$B$22:$E$30,2,FALSE),IF(AND(K24="C"),VLOOKUP($AE$12,'Sel Coberturas,Capitais,Frquias'!$B$35:$E$48,2,FALSE),IF(AND(K24="D"),VLOOKUP($AE$12,'Sel Coberturas,Capitais,Frquias'!$G$11:$J$15,2,FALSE),IF(AND(K24="E"),VLOOKUP($AE$12,'Sel Coberturas,Capitais,Frquias'!$G$22:$J$32,2,FALSE),IF(AND(K24="F"),VLOOKUP($AE$12,'Sel Coberturas,Capitais,Frquias'!$L$11:$O$17,2,FALSE),IF(AND(K24="G"),VLOOKUP($AE$12,'Sel Coberturas,Capitais,Frquias'!$Q$11:$T$11,2,FALSE)))))))),"N")</f>
        <v>0</v>
      </c>
      <c r="AF24" s="118" t="b">
        <f>IF(AND(AE24="N"),"N",(IF(AND(K24="A"),VLOOKUP($AE$12,'Sel Coberturas,Capitais,Frquias'!$B$11:$E$17,3,FALSE),IF(AND(K24="B"),VLOOKUP($AE$12,'Sel Coberturas,Capitais,Frquias'!$B$22:$E$30,3,FALSE),IF(AND(K24="C"),VLOOKUP($AE$12,'Sel Coberturas,Capitais,Frquias'!$B$35:$E$48,3,FALSE),IF(AND(K24="D"),VLOOKUP($AE$12,'Sel Coberturas,Capitais,Frquias'!$G$11:$J$15,3,FALSE),IF(AND(K24="E"),VLOOKUP($AE$12,'Sel Coberturas,Capitais,Frquias'!$G$22:$J$32,3,FALSE),IF(AND(K24="F"),VLOOKUP($AE$12,'Sel Coberturas,Capitais,Frquias'!$L$11:$O$17,3,FALSE),IF(AND(K24="G"),VLOOKUP($AE$12,'Sel Coberturas,Capitais,Frquias'!$Q$11:$T$11,3,FALSE))))))))))</f>
        <v>0</v>
      </c>
      <c r="AG24" s="118" t="b">
        <f>IFERROR(IF(AND(K24="A"),VLOOKUP($AG$12,'Sel Coberturas,Capitais,Frquias'!$B$11:$E$17,2,FALSE),IF(AND(K24="B"),VLOOKUP($AG$12,'Sel Coberturas,Capitais,Frquias'!$B$22:$E$30,2,FALSE),IF(AND(K24="C"),VLOOKUP($AG$12,'Sel Coberturas,Capitais,Frquias'!$B$35:$E$48,2,FALSE),IF(AND(K24="D"),VLOOKUP($AG$12,'Sel Coberturas,Capitais,Frquias'!$G$11:$J$15,2,FALSE),IF(AND(K24="E"),VLOOKUP($AG$12,'Sel Coberturas,Capitais,Frquias'!$G$22:$J$32,2,FALSE),IF(AND(K24="F"),VLOOKUP($AG$12,'Sel Coberturas,Capitais,Frquias'!$L$11:$O$17,2,FALSE),IF(AND(K24="G"),VLOOKUP($AG$12,'Sel Coberturas,Capitais,Frquias'!$Q$11:$T$11,2,FALSE)))))))),"N")</f>
        <v>0</v>
      </c>
      <c r="AH24" s="118" t="b">
        <f>IF(AND(AG24="N"),"N",(IF(AND(K24="A"),VLOOKUP($AG$12,'Sel Coberturas,Capitais,Frquias'!$B$11:$E$17,3,FALSE),IF(AND(K24="B"),VLOOKUP($AG$12,'Sel Coberturas,Capitais,Frquias'!$B$22:$E$30,3,FALSE),IF(AND(K24="C"),VLOOKUP($AG$12,'Sel Coberturas,Capitais,Frquias'!$B$35:$E$48,3,FALSE),IF(AND(K24="D"),VLOOKUP($AG$12,'Sel Coberturas,Capitais,Frquias'!$G$11:$J$15,3,FALSE),IF(AND(K24="E"),VLOOKUP($AG$12,'Sel Coberturas,Capitais,Frquias'!$G$22:$J$32,3,FALSE),IF(AND(K24="F"),VLOOKUP($AG$12,'Sel Coberturas,Capitais,Frquias'!$L$11:$O$17,3,FALSE),IF(AND(K24="G"),VLOOKUP($AG$12,'Sel Coberturas,Capitais,Frquias'!$Q$11:$T$11,3,FALSE))))))))))</f>
        <v>0</v>
      </c>
      <c r="AI24" s="118" t="b">
        <f>IFERROR(IF(AND(K24="A"),VLOOKUP($AI$12,'Sel Coberturas,Capitais,Frquias'!$B$11:$E$17,2,FALSE),IF(AND(K24="B"),VLOOKUP($AI$12,'Sel Coberturas,Capitais,Frquias'!$B$22:$E$30,2,FALSE),IF(AND(K24="C"),VLOOKUP($AI$12,'Sel Coberturas,Capitais,Frquias'!$B$35:$E$48,2,FALSE),IF(AND(K24="D"),VLOOKUP($AI$12,'Sel Coberturas,Capitais,Frquias'!$G$11:$J$15,2,FALSE),IF(AND(K24="E"),VLOOKUP($AI$12,'Sel Coberturas,Capitais,Frquias'!$G$22:$J$32,2,FALSE),IF(AND(K24="F"),VLOOKUP($AI$12,'Sel Coberturas,Capitais,Frquias'!$L$11:$O$17,2,FALSE),IF(AND(K24="G"),VLOOKUP($AI$12,'Sel Coberturas,Capitais,Frquias'!$Q$11:$T$11,2,FALSE)))))))),"N")</f>
        <v>0</v>
      </c>
      <c r="AW24" s="109">
        <v>731</v>
      </c>
      <c r="AX24" s="110" t="s">
        <v>39</v>
      </c>
      <c r="AY24" s="109">
        <v>731</v>
      </c>
      <c r="BU24" s="100" t="s">
        <v>284</v>
      </c>
      <c r="BV24" s="100" t="s">
        <v>217</v>
      </c>
      <c r="BW24" s="94" t="s">
        <v>283</v>
      </c>
      <c r="BY24" s="102" t="s">
        <v>1546</v>
      </c>
      <c r="BZ24" s="103" t="s">
        <v>293</v>
      </c>
      <c r="CA24" s="103">
        <v>4403</v>
      </c>
      <c r="CC24" s="90">
        <v>1208</v>
      </c>
      <c r="CD24" s="89" t="s">
        <v>1782</v>
      </c>
      <c r="CF24" s="90">
        <v>1300</v>
      </c>
      <c r="CG24" s="92" t="s">
        <v>1803</v>
      </c>
    </row>
    <row r="25" spans="1:85">
      <c r="A25" s="85">
        <f t="shared" si="0"/>
        <v>13</v>
      </c>
      <c r="B25" s="114"/>
      <c r="C25" s="115"/>
      <c r="D25" s="115"/>
      <c r="E25" s="115"/>
      <c r="F25" s="114"/>
      <c r="G25" s="114"/>
      <c r="H25" s="114"/>
      <c r="I25" s="121"/>
      <c r="J25" s="116"/>
      <c r="K25" s="116"/>
      <c r="L25" s="117" t="b">
        <f>IFERROR(IF(AND(K25="A"),VLOOKUP($L$12,'Sel Coberturas,Capitais,Frquias'!$B$11:$E$17,3,FALSE),IF(AND(K25="B"),VLOOKUP($L$12,'Sel Coberturas,Capitais,Frquias'!$B$22:$E$30,3,FALSE),IF(AND(K25="C"),VLOOKUP($L$12,'Sel Coberturas,Capitais,Frquias'!$B$35:$E$48,3,FALSE),IF(AND(K25="D"),VLOOKUP($L$12,'Sel Coberturas,Capitais,Frquias'!$G$11:$J$15,3,FALSE),IF(AND(K25="E"),VLOOKUP($L$12,'Sel Coberturas,Capitais,Frquias'!$G$22:$J$32,3,FALSE),IF(AND(K25="F"),VLOOKUP($L$12,'Sel Coberturas,Capitais,Frquias'!$L$11:$O$17,3,FALSE),IF(AND(K25="G"),VLOOKUP($L$12,'Sel Coberturas,Capitais,Frquias'!$Q$11:$T$11,3,FALSE)))))))),"")</f>
        <v>0</v>
      </c>
      <c r="M25" s="118" t="b">
        <f>IFERROR(IF(AND(K25="A"),VLOOKUP($M$12,'Sel Coberturas,Capitais,Frquias'!$B$11:$E$17,2,FALSE),IF(AND(K25="B"),VLOOKUP($M$12,'Sel Coberturas,Capitais,Frquias'!$B$22:$E$30,2,FALSE),IF(AND(K25="C"),VLOOKUP($M$12,'Sel Coberturas,Capitais,Frquias'!$B$35:$E$48,2,FALSE),IF(AND(K25="D"),VLOOKUP($M$12,'Sel Coberturas,Capitais,Frquias'!$G$11:$J$15,2,FALSE),IF(AND(K25="E"),VLOOKUP($M$12,'Sel Coberturas,Capitais,Frquias'!$G$22:$J$32,2,FALSE),IF(AND(K25="F"),VLOOKUP($M$12,'Sel Coberturas,Capitais,Frquias'!$L$11:$O$17,2,FALSE),IF(AND(K25="G"),VLOOKUP($M$12,'Sel Coberturas,Capitais,Frquias'!$Q$11:$T$11,2,FALSE)))))))),"N")</f>
        <v>0</v>
      </c>
      <c r="N25" s="118" t="b">
        <f>IF(AND(M25="N"),"N",(IF(AND(K25="A"),VLOOKUP($M$12,'Sel Coberturas,Capitais,Frquias'!$B$11:$E$17,3,FALSE),IF(AND(K25="B"),VLOOKUP($M$12,'Sel Coberturas,Capitais,Frquias'!$B$22:$E$30,3,FALSE),IF(AND(K25="C"),VLOOKUP($M$12,'Sel Coberturas,Capitais,Frquias'!$B$35:$E$48,3,FALSE),IF(AND(K25="D"),VLOOKUP($M$12,'Sel Coberturas,Capitais,Frquias'!$G$11:$J$15,3,FALSE),IF(AND(K25="E"),VLOOKUP($M$12,'Sel Coberturas,Capitais,Frquias'!$G$22:$J$32,3,FALSE),IF(AND(K25="F"),VLOOKUP($M$12,'Sel Coberturas,Capitais,Frquias'!$L$11:$O$17,3,FALSE),IF(AND(K25="G"),VLOOKUP($M$12,'Sel Coberturas,Capitais,Frquias'!$Q$11:$T$11,3,FALSE))))))))))</f>
        <v>0</v>
      </c>
      <c r="O25" s="118" t="b">
        <f>IFERROR(IF(AND(K25="A"),VLOOKUP($O$12,'Sel Coberturas,Capitais,Frquias'!$B$11:$E$17,2,FALSE),IF(AND(K25="B"),VLOOKUP($O$12,'Sel Coberturas,Capitais,Frquias'!$B$22:$E$30,2,FALSE),IF(AND(K25="C"),VLOOKUP($O$12,'Sel Coberturas,Capitais,Frquias'!$B$35:$E$48,2,FALSE),IF(AND(K25="D"),VLOOKUP($O$12,'Sel Coberturas,Capitais,Frquias'!$G$11:$J$15,2,FALSE),IF(AND(K25="E"),VLOOKUP($O$12,'Sel Coberturas,Capitais,Frquias'!$G$22:$J$32,2,FALSE),IF(AND(K25="F"),VLOOKUP($O$12,'Sel Coberturas,Capitais,Frquias'!$L$11:$O$17,2,FALSE),IF(AND(K25="G"),VLOOKUP($O$12,'Sel Coberturas,Capitais,Frquias'!$Q$11:$T$11,2,FALSE)))))))),"N")</f>
        <v>0</v>
      </c>
      <c r="P25" s="118" t="b">
        <f>IFERROR(IF(AND(K25="A"),VLOOKUP($P$12,'Sel Coberturas,Capitais,Frquias'!$B$11:$E$17,2,FALSE),IF(AND(K25="B"),VLOOKUP($P$12,'Sel Coberturas,Capitais,Frquias'!$B$22:$E$30,2,FALSE),IF(AND(K25="C"),VLOOKUP($P$12,'Sel Coberturas,Capitais,Frquias'!$B$35:$E$48,2,FALSE),IF(AND(K25="D"),VLOOKUP($P$12,'Sel Coberturas,Capitais,Frquias'!$G$11:$J$15,2,FALSE),IF(AND(K25="E"),VLOOKUP($P$12,'Sel Coberturas,Capitais,Frquias'!$G$22:$J$32,2,FALSE),IF(AND(K25="F"),VLOOKUP($P$12,'Sel Coberturas,Capitais,Frquias'!$L$11:$O$17,2,FALSE),IF(AND(K25="G"),VLOOKUP($P$12,'Sel Coberturas,Capitais,Frquias'!$Q$11:$T$11,2,FALSE)))))))),"N")</f>
        <v>0</v>
      </c>
      <c r="Q25" s="118" t="b">
        <f>IFERROR(IF(AND(K25="A"),VLOOKUP($Q$12,'Sel Coberturas,Capitais,Frquias'!$B$11:$E$17,2,FALSE),IF(AND(K25="B"),VLOOKUP($Q$12,'Sel Coberturas,Capitais,Frquias'!$B$22:$E$30,2,FALSE),IF(AND(K25="C"),VLOOKUP($Q$12,'Sel Coberturas,Capitais,Frquias'!$B$35:$E$48,2,FALSE),IF(AND(K25="D"),VLOOKUP($Q$12,'Sel Coberturas,Capitais,Frquias'!$G$11:$J$15,2,FALSE),IF(AND(K25="E"),VLOOKUP($Q$12,'Sel Coberturas,Capitais,Frquias'!$G$22:$J$32,2,FALSE),IF(AND(K25="F"),VLOOKUP($Q$12,'Sel Coberturas,Capitais,Frquias'!$L$11:$O$17,2,FALSE),IF(AND(K25="G"),VLOOKUP($Q$12,'Sel Coberturas,Capitais,Frquias'!$Q$11:$T$11,2,FALSE)))))))),"N")</f>
        <v>0</v>
      </c>
      <c r="R25" s="118" t="b">
        <f>IF(AND(Q25="N"),"N",(IF(AND(K25="A"),VLOOKUP($Q$12,'Sel Coberturas,Capitais,Frquias'!$B$11:$E$17,3,FALSE),IF(AND(K25="B"),VLOOKUP($Q$12,'Sel Coberturas,Capitais,Frquias'!$B$22:$E$30,3,FALSE),IF(AND(K25="C"),VLOOKUP($Q$12,'Sel Coberturas,Capitais,Frquias'!$B$35:$E$48,3,FALSE),IF(AND(K25="D"),VLOOKUP($Q$12,'Sel Coberturas,Capitais,Frquias'!$G$11:$J$15,3,FALSE),IF(AND(K25="E"),VLOOKUP($Q$12,'Sel Coberturas,Capitais,Frquias'!$G$22:$J$32,3,FALSE),IF(AND(K25="F"),VLOOKUP($Q$12,'Sel Coberturas,Capitais,Frquias'!$L$11:$O$17,3,FALSE),IF(AND(K25="G"),VLOOKUP($Q$12,'Sel Coberturas,Capitais,Frquias'!$Q$11:$T$11,3,FALSE))))))))))</f>
        <v>0</v>
      </c>
      <c r="S25" s="118" t="b">
        <f>IFERROR(IF(AND(K25="A"),VLOOKUP($S$12,'Sel Coberturas,Capitais,Frquias'!$B$11:$E$17,2,FALSE),IF(AND(K25="B"),VLOOKUP($S$12,'Sel Coberturas,Capitais,Frquias'!$B$22:$E$30,2,FALSE),IF(AND(K25="C"),VLOOKUP($S$12,'Sel Coberturas,Capitais,Frquias'!$B$35:$E$48,2,FALSE),IF(AND(K25="D"),VLOOKUP($S$12,'Sel Coberturas,Capitais,Frquias'!$G$11:$J$15,2,FALSE),IF(AND(K25="E"),VLOOKUP($S$12,'Sel Coberturas,Capitais,Frquias'!$G$22:$J$32,2,FALSE),IF(AND(K25="F"),VLOOKUP($S$12,'Sel Coberturas,Capitais,Frquias'!$L$11:$O$17,2,FALSE),IF(AND(K25="G"),VLOOKUP($S$12,'Sel Coberturas,Capitais,Frquias'!$Q$11:$T$11,2,FALSE)))))))),"N")</f>
        <v>0</v>
      </c>
      <c r="T25" s="118" t="b">
        <f>IFERROR(IF(AND(S25="N"),"",(IF(AND(K25="A"),VLOOKUP($S$12,'Sel Coberturas,Capitais,Frquias'!$B$11:$E$17,4,FALSE),IF(AND(K25="B"),VLOOKUP($S$12,'Sel Coberturas,Capitais,Frquias'!$B$22:$E$30,4,FALSE),IF(AND(K25="C"),VLOOKUP($S$12,'Sel Coberturas,Capitais,Frquias'!$B$35:$E$48,4,FALSE),IF(AND(K25="D"),VLOOKUP($S$12,'Sel Coberturas,Capitais,Frquias'!$G$11:$J$15,4,FALSE),IF(AND(K25="E"),VLOOKUP($S$12,'Sel Coberturas,Capitais,Frquias'!$G$22:$J$32,4,FALSE),IF(AND(K25="F"),VLOOKUP($S$12,'Sel Coberturas,Capitais,Frquias'!$L$11:$O$17,4,FALSE),IF(AND(K25="G"),VLOOKUP($S$12,'Sel Coberturas,Capitais,Frquias'!$Q$11:$T$11,4,FALSE)))))))))),"")</f>
        <v>0</v>
      </c>
      <c r="U25" s="118" t="b">
        <f>IFERROR(IF(AND(K25="A"),VLOOKUP($U$12,'Sel Coberturas,Capitais,Frquias'!$B$11:$E$17,2,FALSE),IF(AND(K25="B"),VLOOKUP($U$12,'Sel Coberturas,Capitais,Frquias'!$B$22:$E$30,2,FALSE),IF(AND(K25="C"),VLOOKUP($U$12,'Sel Coberturas,Capitais,Frquias'!$B$35:$E$48,2,FALSE),IF(AND(K25="D"),VLOOKUP($U$12,'Sel Coberturas,Capitais,Frquias'!$G$11:$J$15,2,FALSE),IF(AND(K25="E"),VLOOKUP($U$12,'Sel Coberturas,Capitais,Frquias'!$G$22:$J$32,2,FALSE),IF(AND(K25="F"),VLOOKUP($U$12,'Sel Coberturas,Capitais,Frquias'!$L$11:$O$17,2,FALSE),IF(AND(K25="G"),VLOOKUP($U$12,'Sel Coberturas,Capitais,Frquias'!$Q$11:$T$11,2,FALSE)))))))),"N")</f>
        <v>0</v>
      </c>
      <c r="V25" s="119" t="b">
        <f>IFERROR(IF(AND(U25="N"),"",(IF(AND(K25="A"),VLOOKUP($U$12,'Sel Coberturas,Capitais,Frquias'!$B$11:$E$17,4,FALSE),IF(AND(K25="B"),VLOOKUP($U$12,'Sel Coberturas,Capitais,Frquias'!$B$22:$E$30,4,FALSE),IF(AND(K25="C"),VLOOKUP($U$12,'Sel Coberturas,Capitais,Frquias'!$B$35:$E$48,4,FALSE),IF(AND(K25="D"),VLOOKUP($U$12,'Sel Coberturas,Capitais,Frquias'!$G$11:$J$15,4,FALSE),IF(AND(K25="E"),VLOOKUP($U$12,'Sel Coberturas,Capitais,Frquias'!$G$22:$J$32,4,FALSE),IF(AND(K25="F"),VLOOKUP($U$12,'Sel Coberturas,Capitais,Frquias'!$L$11:$O$17,4,FALSE),IF(AND(K25="G"),VLOOKUP($U$12,'Sel Coberturas,Capitais,Frquias'!$Q$11:$T$11,4,FALSE)))))))))),"")</f>
        <v>0</v>
      </c>
      <c r="W25" s="118" t="b">
        <f>IFERROR(IF(AND(K25="A"),VLOOKUP($W$12,'Sel Coberturas,Capitais,Frquias'!$B$11:$E$17,2,FALSE),IF(AND(K25="B"),VLOOKUP($W$12,'Sel Coberturas,Capitais,Frquias'!$B$22:$E$30,2,FALSE),IF(AND(K25="C"),VLOOKUP($W$12,'Sel Coberturas,Capitais,Frquias'!$B$35:$E$48,2,FALSE),IF(AND(K25="D"),VLOOKUP($W$12,'Sel Coberturas,Capitais,Frquias'!$G$11:$J$15,2,FALSE),IF(AND(K25="E"),VLOOKUP($W$12,'Sel Coberturas,Capitais,Frquias'!$G$22:$J$32,2,FALSE),IF(AND(K25="F"),VLOOKUP($W$12,'Sel Coberturas,Capitais,Frquias'!$L$11:$O$17,2,FALSE),IF(AND(K25="G"),VLOOKUP($W$12,'Sel Coberturas,Capitais,Frquias'!$Q$11:$T$11,2,FALSE)))))))),"N")</f>
        <v>0</v>
      </c>
      <c r="X25" s="119" t="b">
        <f>IFERROR(IF(AND(W25="N"),"",(IF(AND(K25="A"),VLOOKUP($W$12,'Sel Coberturas,Capitais,Frquias'!$B$11:$E$17,4,FALSE),IF(AND(K25="B"),VLOOKUP($W$12,'Sel Coberturas,Capitais,Frquias'!$B$22:$E$30,4,FALSE),IF(AND(K25="C"),VLOOKUP($W$12,'Sel Coberturas,Capitais,Frquias'!$B$35:$E$48,4,FALSE),IF(AND(K25="D"),VLOOKUP($W$12,'Sel Coberturas,Capitais,Frquias'!$G$11:$J$15,4,FALSE),IF(AND(K25="E"),VLOOKUP($W$12,'Sel Coberturas,Capitais,Frquias'!$G$22:$J$32,4,FALSE),IF(AND(K25="F"),VLOOKUP($W$12,'Sel Coberturas,Capitais,Frquias'!$L$11:$O$17,4,FALSE),IF(AND(K25="G"),VLOOKUP($W$12,'Sel Coberturas,Capitais,Frquias'!$Q$11:$T$11,4,FALSE)))))))))),"")</f>
        <v>0</v>
      </c>
      <c r="Y25" s="118" t="b">
        <f>IFERROR(IF(AND(K25="A"),VLOOKUP($Y$12,'Sel Coberturas,Capitais,Frquias'!$B$11:$E$17,2,FALSE),IF(AND(K25="B"),VLOOKUP($Y$12,'Sel Coberturas,Capitais,Frquias'!$B$22:$E$30,2,FALSE),IF(AND(K25="C"),VLOOKUP($Y$12,'Sel Coberturas,Capitais,Frquias'!$B$35:$E$48,2,FALSE),IF(AND(K25="D"),VLOOKUP($Y$12,'Sel Coberturas,Capitais,Frquias'!$G$11:$J$15,2,FALSE),IF(AND(K25="E"),VLOOKUP($Y$12,'Sel Coberturas,Capitais,Frquias'!$G$22:$J$32,2,FALSE),IF(AND(K25="F"),VLOOKUP($Y$12,'Sel Coberturas,Capitais,Frquias'!$L$11:$O$17,2,FALSE),IF(AND(K25="G"),VLOOKUP($Y$12,'Sel Coberturas,Capitais,Frquias'!$Q$11:$T$11,2,FALSE)))))))),"N")</f>
        <v>0</v>
      </c>
      <c r="Z25" s="119" t="b">
        <f>IFERROR(IF(AND(Y25="N"),"",(IF(AND(K25="A"),VLOOKUP($Y$12,'Sel Coberturas,Capitais,Frquias'!$B$11:$E$17,4,FALSE),IF(AND(K25="B"),VLOOKUP($Y$12,'Sel Coberturas,Capitais,Frquias'!$B$22:$E$30,4,FALSE),IF(AND(K25="C"),VLOOKUP($Y$12,'Sel Coberturas,Capitais,Frquias'!$B$35:$E$48,4,FALSE),IF(AND(K25="D"),VLOOKUP($Y$12,'Sel Coberturas,Capitais,Frquias'!$G$11:$J$15,4,FALSE),IF(AND(K25="E"),VLOOKUP($Y$12,'Sel Coberturas,Capitais,Frquias'!$G$22:$J$32,4,FALSE),IF(AND(K25="F"),VLOOKUP($Y$12,'Sel Coberturas,Capitais,Frquias'!$L$11:$O$17,4,FALSE),IF(AND(K25="G"),VLOOKUP($Y$12,'Sel Coberturas,Capitais,Frquias'!$Q$11:$T$11,4,FALSE)))))))))),"")</f>
        <v>0</v>
      </c>
      <c r="AA25" s="118" t="b">
        <f>IFERROR(IF(AND(K25="A"),VLOOKUP($AA$12,'Sel Coberturas,Capitais,Frquias'!$B$11:$E$17,2,FALSE),IF(AND(K25="B"),VLOOKUP($AA$12,'Sel Coberturas,Capitais,Frquias'!$B$22:$E$30,2,FALSE),IF(AND(K25="C"),VLOOKUP($AA$12,'Sel Coberturas,Capitais,Frquias'!$B$35:$E$48,2,FALSE),IF(AND(K25="D"),VLOOKUP($AA$12,'Sel Coberturas,Capitais,Frquias'!$G$11:$J$15,2,FALSE),IF(AND(K25="E"),VLOOKUP($AA$12,'Sel Coberturas,Capitais,Frquias'!$G$22:$J$32,2,FALSE),IF(AND(K25="F"),VLOOKUP($AA$12,'Sel Coberturas,Capitais,Frquias'!$L$11:$O$17,2,FALSE),IF(AND(K25="G"),VLOOKUP($AA$12,'Sel Coberturas,Capitais,Frquias'!$Q$11:$T$11,2,FALSE)))))))),"N")</f>
        <v>0</v>
      </c>
      <c r="AB25" s="119" t="b">
        <f>IFERROR(IF(AND(AA25="N"),"",(IF(AND(K25="A"),VLOOKUP($AA$12,'Sel Coberturas,Capitais,Frquias'!$B$11:$E$17,4,FALSE),IF(AND(K25="B"),VLOOKUP($AA$12,'Sel Coberturas,Capitais,Frquias'!$B$22:$E$30,4,FALSE),IF(AND(K25="C"),VLOOKUP($AA$12,'Sel Coberturas,Capitais,Frquias'!$B$35:$E$48,4,FALSE),IF(AND(K25="D"),VLOOKUP($AA$12,'Sel Coberturas,Capitais,Frquias'!$G$11:$J$15,4,FALSE),IF(AND(K25="E"),VLOOKUP($AA$12,'Sel Coberturas,Capitais,Frquias'!$G$22:$J$32,4,FALSE),IF(AND(K25="F"),VLOOKUP($AA$12,'Sel Coberturas,Capitais,Frquias'!$L$11:$O$17,4,FALSE),IF(AND(K25="G"),VLOOKUP($AA$12,'Sel Coberturas,Capitais,Frquias'!$Q$11:$T$11,4,FALSE)))))))))),"")</f>
        <v>0</v>
      </c>
      <c r="AC25" s="118" t="b">
        <f>IFERROR(IF(AND(K25="A"),VLOOKUP($AC$12,'Sel Coberturas,Capitais,Frquias'!$B$11:$E$17,2,FALSE),IF(AND(K25="B"),VLOOKUP($AC$12,'Sel Coberturas,Capitais,Frquias'!$B$22:$E$30,2,FALSE),IF(AND(K25="C"),VLOOKUP($AC$12,'Sel Coberturas,Capitais,Frquias'!$B$35:$E$48,2,FALSE),IF(AND(K25="D"),VLOOKUP($AC$12,'Sel Coberturas,Capitais,Frquias'!$G$11:$J$15,2,FALSE),IF(AND(K25="E"),VLOOKUP($AC$12,'Sel Coberturas,Capitais,Frquias'!$G$22:$J$32,2,FALSE),IF(AND(K25="F"),VLOOKUP($AC$12,'Sel Coberturas,Capitais,Frquias'!$L$11:$O$17,2,FALSE),IF(AND(K25="G"),VLOOKUP($AC$12,'Sel Coberturas,Capitais,Frquias'!$Q$11:$T$11,2,FALSE)))))))),"N")</f>
        <v>0</v>
      </c>
      <c r="AD25" s="118" t="b">
        <f>IF(AND(AC25="N"),"N",(IF(AND(K25="A"),VLOOKUP($AC$12,'Sel Coberturas,Capitais,Frquias'!$B$11:$E$17,3,FALSE),IF(AND(K25="B"),VLOOKUP($AC$12,'Sel Coberturas,Capitais,Frquias'!$B$22:$E$30,3,FALSE),IF(AND(K25="C"),VLOOKUP($AC$12,'Sel Coberturas,Capitais,Frquias'!$B$35:$E$48,3,FALSE),IF(AND(K25="D"),VLOOKUP($AC$12,'Sel Coberturas,Capitais,Frquias'!$G$11:$J$15,3,FALSE),IF(AND(K25="E"),VLOOKUP($AC$12,'Sel Coberturas,Capitais,Frquias'!$G$22:$J$32,3,FALSE),IF(AND(K25="F"),VLOOKUP($AC$12,'Sel Coberturas,Capitais,Frquias'!$L$11:$O$17,3,FALSE),IF(AND(K25="G"),VLOOKUP($AC$12,'Sel Coberturas,Capitais,Frquias'!$Q$11:$T$11,3,FALSE))))))))))</f>
        <v>0</v>
      </c>
      <c r="AE25" s="118" t="b">
        <f>IFERROR(IF(AND(K25="A"),VLOOKUP($AE$12,'Sel Coberturas,Capitais,Frquias'!$B$11:$E$17,2,FALSE),IF(AND(K25="B"),VLOOKUP($AE$12,'Sel Coberturas,Capitais,Frquias'!$B$22:$E$30,2,FALSE),IF(AND(K25="C"),VLOOKUP($AE$12,'Sel Coberturas,Capitais,Frquias'!$B$35:$E$48,2,FALSE),IF(AND(K25="D"),VLOOKUP($AE$12,'Sel Coberturas,Capitais,Frquias'!$G$11:$J$15,2,FALSE),IF(AND(K25="E"),VLOOKUP($AE$12,'Sel Coberturas,Capitais,Frquias'!$G$22:$J$32,2,FALSE),IF(AND(K25="F"),VLOOKUP($AE$12,'Sel Coberturas,Capitais,Frquias'!$L$11:$O$17,2,FALSE),IF(AND(K25="G"),VLOOKUP($AE$12,'Sel Coberturas,Capitais,Frquias'!$Q$11:$T$11,2,FALSE)))))))),"N")</f>
        <v>0</v>
      </c>
      <c r="AF25" s="118" t="b">
        <f>IF(AND(AE25="N"),"N",(IF(AND(K25="A"),VLOOKUP($AE$12,'Sel Coberturas,Capitais,Frquias'!$B$11:$E$17,3,FALSE),IF(AND(K25="B"),VLOOKUP($AE$12,'Sel Coberturas,Capitais,Frquias'!$B$22:$E$30,3,FALSE),IF(AND(K25="C"),VLOOKUP($AE$12,'Sel Coberturas,Capitais,Frquias'!$B$35:$E$48,3,FALSE),IF(AND(K25="D"),VLOOKUP($AE$12,'Sel Coberturas,Capitais,Frquias'!$G$11:$J$15,3,FALSE),IF(AND(K25="E"),VLOOKUP($AE$12,'Sel Coberturas,Capitais,Frquias'!$G$22:$J$32,3,FALSE),IF(AND(K25="F"),VLOOKUP($AE$12,'Sel Coberturas,Capitais,Frquias'!$L$11:$O$17,3,FALSE),IF(AND(K25="G"),VLOOKUP($AE$12,'Sel Coberturas,Capitais,Frquias'!$Q$11:$T$11,3,FALSE))))))))))</f>
        <v>0</v>
      </c>
      <c r="AG25" s="118" t="b">
        <f>IFERROR(IF(AND(K25="A"),VLOOKUP($AG$12,'Sel Coberturas,Capitais,Frquias'!$B$11:$E$17,2,FALSE),IF(AND(K25="B"),VLOOKUP($AG$12,'Sel Coberturas,Capitais,Frquias'!$B$22:$E$30,2,FALSE),IF(AND(K25="C"),VLOOKUP($AG$12,'Sel Coberturas,Capitais,Frquias'!$B$35:$E$48,2,FALSE),IF(AND(K25="D"),VLOOKUP($AG$12,'Sel Coberturas,Capitais,Frquias'!$G$11:$J$15,2,FALSE),IF(AND(K25="E"),VLOOKUP($AG$12,'Sel Coberturas,Capitais,Frquias'!$G$22:$J$32,2,FALSE),IF(AND(K25="F"),VLOOKUP($AG$12,'Sel Coberturas,Capitais,Frquias'!$L$11:$O$17,2,FALSE),IF(AND(K25="G"),VLOOKUP($AG$12,'Sel Coberturas,Capitais,Frquias'!$Q$11:$T$11,2,FALSE)))))))),"N")</f>
        <v>0</v>
      </c>
      <c r="AH25" s="118" t="b">
        <f>IF(AND(AG25="N"),"N",(IF(AND(K25="A"),VLOOKUP($AG$12,'Sel Coberturas,Capitais,Frquias'!$B$11:$E$17,3,FALSE),IF(AND(K25="B"),VLOOKUP($AG$12,'Sel Coberturas,Capitais,Frquias'!$B$22:$E$30,3,FALSE),IF(AND(K25="C"),VLOOKUP($AG$12,'Sel Coberturas,Capitais,Frquias'!$B$35:$E$48,3,FALSE),IF(AND(K25="D"),VLOOKUP($AG$12,'Sel Coberturas,Capitais,Frquias'!$G$11:$J$15,3,FALSE),IF(AND(K25="E"),VLOOKUP($AG$12,'Sel Coberturas,Capitais,Frquias'!$G$22:$J$32,3,FALSE),IF(AND(K25="F"),VLOOKUP($AG$12,'Sel Coberturas,Capitais,Frquias'!$L$11:$O$17,3,FALSE),IF(AND(K25="G"),VLOOKUP($AG$12,'Sel Coberturas,Capitais,Frquias'!$Q$11:$T$11,3,FALSE))))))))))</f>
        <v>0</v>
      </c>
      <c r="AI25" s="118" t="b">
        <f>IFERROR(IF(AND(K25="A"),VLOOKUP($AI$12,'Sel Coberturas,Capitais,Frquias'!$B$11:$E$17,2,FALSE),IF(AND(K25="B"),VLOOKUP($AI$12,'Sel Coberturas,Capitais,Frquias'!$B$22:$E$30,2,FALSE),IF(AND(K25="C"),VLOOKUP($AI$12,'Sel Coberturas,Capitais,Frquias'!$B$35:$E$48,2,FALSE),IF(AND(K25="D"),VLOOKUP($AI$12,'Sel Coberturas,Capitais,Frquias'!$G$11:$J$15,2,FALSE),IF(AND(K25="E"),VLOOKUP($AI$12,'Sel Coberturas,Capitais,Frquias'!$G$22:$J$32,2,FALSE),IF(AND(K25="F"),VLOOKUP($AI$12,'Sel Coberturas,Capitais,Frquias'!$L$11:$O$17,2,FALSE),IF(AND(K25="G"),VLOOKUP($AI$12,'Sel Coberturas,Capitais,Frquias'!$Q$11:$T$11,2,FALSE)))))))),"N")</f>
        <v>0</v>
      </c>
      <c r="AW25" s="109">
        <v>732</v>
      </c>
      <c r="AX25" s="110" t="s">
        <v>40</v>
      </c>
      <c r="AY25" s="109">
        <v>732</v>
      </c>
      <c r="BU25" s="100" t="s">
        <v>288</v>
      </c>
      <c r="BV25" s="100" t="s">
        <v>217</v>
      </c>
      <c r="BW25" s="94" t="s">
        <v>287</v>
      </c>
      <c r="BY25" s="102" t="s">
        <v>1548</v>
      </c>
      <c r="BZ25" s="103" t="s">
        <v>376</v>
      </c>
      <c r="CA25" s="103">
        <v>4405</v>
      </c>
      <c r="CC25" s="90">
        <v>1249</v>
      </c>
      <c r="CD25" s="89" t="s">
        <v>1782</v>
      </c>
      <c r="CF25" s="90">
        <v>1410</v>
      </c>
      <c r="CG25" s="92" t="s">
        <v>1804</v>
      </c>
    </row>
    <row r="26" spans="1:85">
      <c r="A26" s="85">
        <f t="shared" si="0"/>
        <v>14</v>
      </c>
      <c r="B26" s="114"/>
      <c r="C26" s="115"/>
      <c r="D26" s="115"/>
      <c r="E26" s="115"/>
      <c r="F26" s="114"/>
      <c r="G26" s="114"/>
      <c r="H26" s="114"/>
      <c r="I26" s="121"/>
      <c r="J26" s="116"/>
      <c r="K26" s="116"/>
      <c r="L26" s="117" t="b">
        <f>IFERROR(IF(AND(K26="A"),VLOOKUP($L$12,'Sel Coberturas,Capitais,Frquias'!$B$11:$E$17,3,FALSE),IF(AND(K26="B"),VLOOKUP($L$12,'Sel Coberturas,Capitais,Frquias'!$B$22:$E$30,3,FALSE),IF(AND(K26="C"),VLOOKUP($L$12,'Sel Coberturas,Capitais,Frquias'!$B$35:$E$48,3,FALSE),IF(AND(K26="D"),VLOOKUP($L$12,'Sel Coberturas,Capitais,Frquias'!$G$11:$J$15,3,FALSE),IF(AND(K26="E"),VLOOKUP($L$12,'Sel Coberturas,Capitais,Frquias'!$G$22:$J$32,3,FALSE),IF(AND(K26="F"),VLOOKUP($L$12,'Sel Coberturas,Capitais,Frquias'!$L$11:$O$17,3,FALSE),IF(AND(K26="G"),VLOOKUP($L$12,'Sel Coberturas,Capitais,Frquias'!$Q$11:$T$11,3,FALSE)))))))),"")</f>
        <v>0</v>
      </c>
      <c r="M26" s="118" t="b">
        <f>IFERROR(IF(AND(K26="A"),VLOOKUP($M$12,'Sel Coberturas,Capitais,Frquias'!$B$11:$E$17,2,FALSE),IF(AND(K26="B"),VLOOKUP($M$12,'Sel Coberturas,Capitais,Frquias'!$B$22:$E$30,2,FALSE),IF(AND(K26="C"),VLOOKUP($M$12,'Sel Coberturas,Capitais,Frquias'!$B$35:$E$48,2,FALSE),IF(AND(K26="D"),VLOOKUP($M$12,'Sel Coberturas,Capitais,Frquias'!$G$11:$J$15,2,FALSE),IF(AND(K26="E"),VLOOKUP($M$12,'Sel Coberturas,Capitais,Frquias'!$G$22:$J$32,2,FALSE),IF(AND(K26="F"),VLOOKUP($M$12,'Sel Coberturas,Capitais,Frquias'!$L$11:$O$17,2,FALSE),IF(AND(K26="G"),VLOOKUP($M$12,'Sel Coberturas,Capitais,Frquias'!$Q$11:$T$11,2,FALSE)))))))),"N")</f>
        <v>0</v>
      </c>
      <c r="N26" s="118" t="b">
        <f>IF(AND(M26="N"),"N",(IF(AND(K26="A"),VLOOKUP($M$12,'Sel Coberturas,Capitais,Frquias'!$B$11:$E$17,3,FALSE),IF(AND(K26="B"),VLOOKUP($M$12,'Sel Coberturas,Capitais,Frquias'!$B$22:$E$30,3,FALSE),IF(AND(K26="C"),VLOOKUP($M$12,'Sel Coberturas,Capitais,Frquias'!$B$35:$E$48,3,FALSE),IF(AND(K26="D"),VLOOKUP($M$12,'Sel Coberturas,Capitais,Frquias'!$G$11:$J$15,3,FALSE),IF(AND(K26="E"),VLOOKUP($M$12,'Sel Coberturas,Capitais,Frquias'!$G$22:$J$32,3,FALSE),IF(AND(K26="F"),VLOOKUP($M$12,'Sel Coberturas,Capitais,Frquias'!$L$11:$O$17,3,FALSE),IF(AND(K26="G"),VLOOKUP($M$12,'Sel Coberturas,Capitais,Frquias'!$Q$11:$T$11,3,FALSE))))))))))</f>
        <v>0</v>
      </c>
      <c r="O26" s="118" t="b">
        <f>IFERROR(IF(AND(K26="A"),VLOOKUP($O$12,'Sel Coberturas,Capitais,Frquias'!$B$11:$E$17,2,FALSE),IF(AND(K26="B"),VLOOKUP($O$12,'Sel Coberturas,Capitais,Frquias'!$B$22:$E$30,2,FALSE),IF(AND(K26="C"),VLOOKUP($O$12,'Sel Coberturas,Capitais,Frquias'!$B$35:$E$48,2,FALSE),IF(AND(K26="D"),VLOOKUP($O$12,'Sel Coberturas,Capitais,Frquias'!$G$11:$J$15,2,FALSE),IF(AND(K26="E"),VLOOKUP($O$12,'Sel Coberturas,Capitais,Frquias'!$G$22:$J$32,2,FALSE),IF(AND(K26="F"),VLOOKUP($O$12,'Sel Coberturas,Capitais,Frquias'!$L$11:$O$17,2,FALSE),IF(AND(K26="G"),VLOOKUP($O$12,'Sel Coberturas,Capitais,Frquias'!$Q$11:$T$11,2,FALSE)))))))),"N")</f>
        <v>0</v>
      </c>
      <c r="P26" s="118" t="b">
        <f>IFERROR(IF(AND(K26="A"),VLOOKUP($P$12,'Sel Coberturas,Capitais,Frquias'!$B$11:$E$17,2,FALSE),IF(AND(K26="B"),VLOOKUP($P$12,'Sel Coberturas,Capitais,Frquias'!$B$22:$E$30,2,FALSE),IF(AND(K26="C"),VLOOKUP($P$12,'Sel Coberturas,Capitais,Frquias'!$B$35:$E$48,2,FALSE),IF(AND(K26="D"),VLOOKUP($P$12,'Sel Coberturas,Capitais,Frquias'!$G$11:$J$15,2,FALSE),IF(AND(K26="E"),VLOOKUP($P$12,'Sel Coberturas,Capitais,Frquias'!$G$22:$J$32,2,FALSE),IF(AND(K26="F"),VLOOKUP($P$12,'Sel Coberturas,Capitais,Frquias'!$L$11:$O$17,2,FALSE),IF(AND(K26="G"),VLOOKUP($P$12,'Sel Coberturas,Capitais,Frquias'!$Q$11:$T$11,2,FALSE)))))))),"N")</f>
        <v>0</v>
      </c>
      <c r="Q26" s="118" t="b">
        <f>IFERROR(IF(AND(K26="A"),VLOOKUP($Q$12,'Sel Coberturas,Capitais,Frquias'!$B$11:$E$17,2,FALSE),IF(AND(K26="B"),VLOOKUP($Q$12,'Sel Coberturas,Capitais,Frquias'!$B$22:$E$30,2,FALSE),IF(AND(K26="C"),VLOOKUP($Q$12,'Sel Coberturas,Capitais,Frquias'!$B$35:$E$48,2,FALSE),IF(AND(K26="D"),VLOOKUP($Q$12,'Sel Coberturas,Capitais,Frquias'!$G$11:$J$15,2,FALSE),IF(AND(K26="E"),VLOOKUP($Q$12,'Sel Coberturas,Capitais,Frquias'!$G$22:$J$32,2,FALSE),IF(AND(K26="F"),VLOOKUP($Q$12,'Sel Coberturas,Capitais,Frquias'!$L$11:$O$17,2,FALSE),IF(AND(K26="G"),VLOOKUP($Q$12,'Sel Coberturas,Capitais,Frquias'!$Q$11:$T$11,2,FALSE)))))))),"N")</f>
        <v>0</v>
      </c>
      <c r="R26" s="118" t="b">
        <f>IF(AND(Q26="N"),"N",(IF(AND(K26="A"),VLOOKUP($Q$12,'Sel Coberturas,Capitais,Frquias'!$B$11:$E$17,3,FALSE),IF(AND(K26="B"),VLOOKUP($Q$12,'Sel Coberturas,Capitais,Frquias'!$B$22:$E$30,3,FALSE),IF(AND(K26="C"),VLOOKUP($Q$12,'Sel Coberturas,Capitais,Frquias'!$B$35:$E$48,3,FALSE),IF(AND(K26="D"),VLOOKUP($Q$12,'Sel Coberturas,Capitais,Frquias'!$G$11:$J$15,3,FALSE),IF(AND(K26="E"),VLOOKUP($Q$12,'Sel Coberturas,Capitais,Frquias'!$G$22:$J$32,3,FALSE),IF(AND(K26="F"),VLOOKUP($Q$12,'Sel Coberturas,Capitais,Frquias'!$L$11:$O$17,3,FALSE),IF(AND(K26="G"),VLOOKUP($Q$12,'Sel Coberturas,Capitais,Frquias'!$Q$11:$T$11,3,FALSE))))))))))</f>
        <v>0</v>
      </c>
      <c r="S26" s="118" t="b">
        <f>IFERROR(IF(AND(K26="A"),VLOOKUP($S$12,'Sel Coberturas,Capitais,Frquias'!$B$11:$E$17,2,FALSE),IF(AND(K26="B"),VLOOKUP($S$12,'Sel Coberturas,Capitais,Frquias'!$B$22:$E$30,2,FALSE),IF(AND(K26="C"),VLOOKUP($S$12,'Sel Coberturas,Capitais,Frquias'!$B$35:$E$48,2,FALSE),IF(AND(K26="D"),VLOOKUP($S$12,'Sel Coberturas,Capitais,Frquias'!$G$11:$J$15,2,FALSE),IF(AND(K26="E"),VLOOKUP($S$12,'Sel Coberturas,Capitais,Frquias'!$G$22:$J$32,2,FALSE),IF(AND(K26="F"),VLOOKUP($S$12,'Sel Coberturas,Capitais,Frquias'!$L$11:$O$17,2,FALSE),IF(AND(K26="G"),VLOOKUP($S$12,'Sel Coberturas,Capitais,Frquias'!$Q$11:$T$11,2,FALSE)))))))),"N")</f>
        <v>0</v>
      </c>
      <c r="T26" s="118" t="b">
        <f>IFERROR(IF(AND(S26="N"),"",(IF(AND(K26="A"),VLOOKUP($S$12,'Sel Coberturas,Capitais,Frquias'!$B$11:$E$17,4,FALSE),IF(AND(K26="B"),VLOOKUP($S$12,'Sel Coberturas,Capitais,Frquias'!$B$22:$E$30,4,FALSE),IF(AND(K26="C"),VLOOKUP($S$12,'Sel Coberturas,Capitais,Frquias'!$B$35:$E$48,4,FALSE),IF(AND(K26="D"),VLOOKUP($S$12,'Sel Coberturas,Capitais,Frquias'!$G$11:$J$15,4,FALSE),IF(AND(K26="E"),VLOOKUP($S$12,'Sel Coberturas,Capitais,Frquias'!$G$22:$J$32,4,FALSE),IF(AND(K26="F"),VLOOKUP($S$12,'Sel Coberturas,Capitais,Frquias'!$L$11:$O$17,4,FALSE),IF(AND(K26="G"),VLOOKUP($S$12,'Sel Coberturas,Capitais,Frquias'!$Q$11:$T$11,4,FALSE)))))))))),"")</f>
        <v>0</v>
      </c>
      <c r="U26" s="118" t="b">
        <f>IFERROR(IF(AND(K26="A"),VLOOKUP($U$12,'Sel Coberturas,Capitais,Frquias'!$B$11:$E$17,2,FALSE),IF(AND(K26="B"),VLOOKUP($U$12,'Sel Coberturas,Capitais,Frquias'!$B$22:$E$30,2,FALSE),IF(AND(K26="C"),VLOOKUP($U$12,'Sel Coberturas,Capitais,Frquias'!$B$35:$E$48,2,FALSE),IF(AND(K26="D"),VLOOKUP($U$12,'Sel Coberturas,Capitais,Frquias'!$G$11:$J$15,2,FALSE),IF(AND(K26="E"),VLOOKUP($U$12,'Sel Coberturas,Capitais,Frquias'!$G$22:$J$32,2,FALSE),IF(AND(K26="F"),VLOOKUP($U$12,'Sel Coberturas,Capitais,Frquias'!$L$11:$O$17,2,FALSE),IF(AND(K26="G"),VLOOKUP($U$12,'Sel Coberturas,Capitais,Frquias'!$Q$11:$T$11,2,FALSE)))))))),"N")</f>
        <v>0</v>
      </c>
      <c r="V26" s="119" t="b">
        <f>IFERROR(IF(AND(U26="N"),"",(IF(AND(K26="A"),VLOOKUP($U$12,'Sel Coberturas,Capitais,Frquias'!$B$11:$E$17,4,FALSE),IF(AND(K26="B"),VLOOKUP($U$12,'Sel Coberturas,Capitais,Frquias'!$B$22:$E$30,4,FALSE),IF(AND(K26="C"),VLOOKUP($U$12,'Sel Coberturas,Capitais,Frquias'!$B$35:$E$48,4,FALSE),IF(AND(K26="D"),VLOOKUP($U$12,'Sel Coberturas,Capitais,Frquias'!$G$11:$J$15,4,FALSE),IF(AND(K26="E"),VLOOKUP($U$12,'Sel Coberturas,Capitais,Frquias'!$G$22:$J$32,4,FALSE),IF(AND(K26="F"),VLOOKUP($U$12,'Sel Coberturas,Capitais,Frquias'!$L$11:$O$17,4,FALSE),IF(AND(K26="G"),VLOOKUP($U$12,'Sel Coberturas,Capitais,Frquias'!$Q$11:$T$11,4,FALSE)))))))))),"")</f>
        <v>0</v>
      </c>
      <c r="W26" s="118" t="b">
        <f>IFERROR(IF(AND(K26="A"),VLOOKUP($W$12,'Sel Coberturas,Capitais,Frquias'!$B$11:$E$17,2,FALSE),IF(AND(K26="B"),VLOOKUP($W$12,'Sel Coberturas,Capitais,Frquias'!$B$22:$E$30,2,FALSE),IF(AND(K26="C"),VLOOKUP($W$12,'Sel Coberturas,Capitais,Frquias'!$B$35:$E$48,2,FALSE),IF(AND(K26="D"),VLOOKUP($W$12,'Sel Coberturas,Capitais,Frquias'!$G$11:$J$15,2,FALSE),IF(AND(K26="E"),VLOOKUP($W$12,'Sel Coberturas,Capitais,Frquias'!$G$22:$J$32,2,FALSE),IF(AND(K26="F"),VLOOKUP($W$12,'Sel Coberturas,Capitais,Frquias'!$L$11:$O$17,2,FALSE),IF(AND(K26="G"),VLOOKUP($W$12,'Sel Coberturas,Capitais,Frquias'!$Q$11:$T$11,2,FALSE)))))))),"N")</f>
        <v>0</v>
      </c>
      <c r="X26" s="119" t="b">
        <f>IFERROR(IF(AND(W26="N"),"",(IF(AND(K26="A"),VLOOKUP($W$12,'Sel Coberturas,Capitais,Frquias'!$B$11:$E$17,4,FALSE),IF(AND(K26="B"),VLOOKUP($W$12,'Sel Coberturas,Capitais,Frquias'!$B$22:$E$30,4,FALSE),IF(AND(K26="C"),VLOOKUP($W$12,'Sel Coberturas,Capitais,Frquias'!$B$35:$E$48,4,FALSE),IF(AND(K26="D"),VLOOKUP($W$12,'Sel Coberturas,Capitais,Frquias'!$G$11:$J$15,4,FALSE),IF(AND(K26="E"),VLOOKUP($W$12,'Sel Coberturas,Capitais,Frquias'!$G$22:$J$32,4,FALSE),IF(AND(K26="F"),VLOOKUP($W$12,'Sel Coberturas,Capitais,Frquias'!$L$11:$O$17,4,FALSE),IF(AND(K26="G"),VLOOKUP($W$12,'Sel Coberturas,Capitais,Frquias'!$Q$11:$T$11,4,FALSE)))))))))),"")</f>
        <v>0</v>
      </c>
      <c r="Y26" s="118" t="b">
        <f>IFERROR(IF(AND(K26="A"),VLOOKUP($Y$12,'Sel Coberturas,Capitais,Frquias'!$B$11:$E$17,2,FALSE),IF(AND(K26="B"),VLOOKUP($Y$12,'Sel Coberturas,Capitais,Frquias'!$B$22:$E$30,2,FALSE),IF(AND(K26="C"),VLOOKUP($Y$12,'Sel Coberturas,Capitais,Frquias'!$B$35:$E$48,2,FALSE),IF(AND(K26="D"),VLOOKUP($Y$12,'Sel Coberturas,Capitais,Frquias'!$G$11:$J$15,2,FALSE),IF(AND(K26="E"),VLOOKUP($Y$12,'Sel Coberturas,Capitais,Frquias'!$G$22:$J$32,2,FALSE),IF(AND(K26="F"),VLOOKUP($Y$12,'Sel Coberturas,Capitais,Frquias'!$L$11:$O$17,2,FALSE),IF(AND(K26="G"),VLOOKUP($Y$12,'Sel Coberturas,Capitais,Frquias'!$Q$11:$T$11,2,FALSE)))))))),"N")</f>
        <v>0</v>
      </c>
      <c r="Z26" s="119" t="b">
        <f>IFERROR(IF(AND(Y26="N"),"",(IF(AND(K26="A"),VLOOKUP($Y$12,'Sel Coberturas,Capitais,Frquias'!$B$11:$E$17,4,FALSE),IF(AND(K26="B"),VLOOKUP($Y$12,'Sel Coberturas,Capitais,Frquias'!$B$22:$E$30,4,FALSE),IF(AND(K26="C"),VLOOKUP($Y$12,'Sel Coberturas,Capitais,Frquias'!$B$35:$E$48,4,FALSE),IF(AND(K26="D"),VLOOKUP($Y$12,'Sel Coberturas,Capitais,Frquias'!$G$11:$J$15,4,FALSE),IF(AND(K26="E"),VLOOKUP($Y$12,'Sel Coberturas,Capitais,Frquias'!$G$22:$J$32,4,FALSE),IF(AND(K26="F"),VLOOKUP($Y$12,'Sel Coberturas,Capitais,Frquias'!$L$11:$O$17,4,FALSE),IF(AND(K26="G"),VLOOKUP($Y$12,'Sel Coberturas,Capitais,Frquias'!$Q$11:$T$11,4,FALSE)))))))))),"")</f>
        <v>0</v>
      </c>
      <c r="AA26" s="118" t="b">
        <f>IFERROR(IF(AND(K26="A"),VLOOKUP($AA$12,'Sel Coberturas,Capitais,Frquias'!$B$11:$E$17,2,FALSE),IF(AND(K26="B"),VLOOKUP($AA$12,'Sel Coberturas,Capitais,Frquias'!$B$22:$E$30,2,FALSE),IF(AND(K26="C"),VLOOKUP($AA$12,'Sel Coberturas,Capitais,Frquias'!$B$35:$E$48,2,FALSE),IF(AND(K26="D"),VLOOKUP($AA$12,'Sel Coberturas,Capitais,Frquias'!$G$11:$J$15,2,FALSE),IF(AND(K26="E"),VLOOKUP($AA$12,'Sel Coberturas,Capitais,Frquias'!$G$22:$J$32,2,FALSE),IF(AND(K26="F"),VLOOKUP($AA$12,'Sel Coberturas,Capitais,Frquias'!$L$11:$O$17,2,FALSE),IF(AND(K26="G"),VLOOKUP($AA$12,'Sel Coberturas,Capitais,Frquias'!$Q$11:$T$11,2,FALSE)))))))),"N")</f>
        <v>0</v>
      </c>
      <c r="AB26" s="119" t="b">
        <f>IFERROR(IF(AND(AA26="N"),"",(IF(AND(K26="A"),VLOOKUP($AA$12,'Sel Coberturas,Capitais,Frquias'!$B$11:$E$17,4,FALSE),IF(AND(K26="B"),VLOOKUP($AA$12,'Sel Coberturas,Capitais,Frquias'!$B$22:$E$30,4,FALSE),IF(AND(K26="C"),VLOOKUP($AA$12,'Sel Coberturas,Capitais,Frquias'!$B$35:$E$48,4,FALSE),IF(AND(K26="D"),VLOOKUP($AA$12,'Sel Coberturas,Capitais,Frquias'!$G$11:$J$15,4,FALSE),IF(AND(K26="E"),VLOOKUP($AA$12,'Sel Coberturas,Capitais,Frquias'!$G$22:$J$32,4,FALSE),IF(AND(K26="F"),VLOOKUP($AA$12,'Sel Coberturas,Capitais,Frquias'!$L$11:$O$17,4,FALSE),IF(AND(K26="G"),VLOOKUP($AA$12,'Sel Coberturas,Capitais,Frquias'!$Q$11:$T$11,4,FALSE)))))))))),"")</f>
        <v>0</v>
      </c>
      <c r="AC26" s="118" t="b">
        <f>IFERROR(IF(AND(K26="A"),VLOOKUP($AC$12,'Sel Coberturas,Capitais,Frquias'!$B$11:$E$17,2,FALSE),IF(AND(K26="B"),VLOOKUP($AC$12,'Sel Coberturas,Capitais,Frquias'!$B$22:$E$30,2,FALSE),IF(AND(K26="C"),VLOOKUP($AC$12,'Sel Coberturas,Capitais,Frquias'!$B$35:$E$48,2,FALSE),IF(AND(K26="D"),VLOOKUP($AC$12,'Sel Coberturas,Capitais,Frquias'!$G$11:$J$15,2,FALSE),IF(AND(K26="E"),VLOOKUP($AC$12,'Sel Coberturas,Capitais,Frquias'!$G$22:$J$32,2,FALSE),IF(AND(K26="F"),VLOOKUP($AC$12,'Sel Coberturas,Capitais,Frquias'!$L$11:$O$17,2,FALSE),IF(AND(K26="G"),VLOOKUP($AC$12,'Sel Coberturas,Capitais,Frquias'!$Q$11:$T$11,2,FALSE)))))))),"N")</f>
        <v>0</v>
      </c>
      <c r="AD26" s="118" t="b">
        <f>IF(AND(AC26="N"),"N",(IF(AND(K26="A"),VLOOKUP($AC$12,'Sel Coberturas,Capitais,Frquias'!$B$11:$E$17,3,FALSE),IF(AND(K26="B"),VLOOKUP($AC$12,'Sel Coberturas,Capitais,Frquias'!$B$22:$E$30,3,FALSE),IF(AND(K26="C"),VLOOKUP($AC$12,'Sel Coberturas,Capitais,Frquias'!$B$35:$E$48,3,FALSE),IF(AND(K26="D"),VLOOKUP($AC$12,'Sel Coberturas,Capitais,Frquias'!$G$11:$J$15,3,FALSE),IF(AND(K26="E"),VLOOKUP($AC$12,'Sel Coberturas,Capitais,Frquias'!$G$22:$J$32,3,FALSE),IF(AND(K26="F"),VLOOKUP($AC$12,'Sel Coberturas,Capitais,Frquias'!$L$11:$O$17,3,FALSE),IF(AND(K26="G"),VLOOKUP($AC$12,'Sel Coberturas,Capitais,Frquias'!$Q$11:$T$11,3,FALSE))))))))))</f>
        <v>0</v>
      </c>
      <c r="AE26" s="118" t="b">
        <f>IFERROR(IF(AND(K26="A"),VLOOKUP($AE$12,'Sel Coberturas,Capitais,Frquias'!$B$11:$E$17,2,FALSE),IF(AND(K26="B"),VLOOKUP($AE$12,'Sel Coberturas,Capitais,Frquias'!$B$22:$E$30,2,FALSE),IF(AND(K26="C"),VLOOKUP($AE$12,'Sel Coberturas,Capitais,Frquias'!$B$35:$E$48,2,FALSE),IF(AND(K26="D"),VLOOKUP($AE$12,'Sel Coberturas,Capitais,Frquias'!$G$11:$J$15,2,FALSE),IF(AND(K26="E"),VLOOKUP($AE$12,'Sel Coberturas,Capitais,Frquias'!$G$22:$J$32,2,FALSE),IF(AND(K26="F"),VLOOKUP($AE$12,'Sel Coberturas,Capitais,Frquias'!$L$11:$O$17,2,FALSE),IF(AND(K26="G"),VLOOKUP($AE$12,'Sel Coberturas,Capitais,Frquias'!$Q$11:$T$11,2,FALSE)))))))),"N")</f>
        <v>0</v>
      </c>
      <c r="AF26" s="118" t="b">
        <f>IF(AND(AE26="N"),"N",(IF(AND(K26="A"),VLOOKUP($AE$12,'Sel Coberturas,Capitais,Frquias'!$B$11:$E$17,3,FALSE),IF(AND(K26="B"),VLOOKUP($AE$12,'Sel Coberturas,Capitais,Frquias'!$B$22:$E$30,3,FALSE),IF(AND(K26="C"),VLOOKUP($AE$12,'Sel Coberturas,Capitais,Frquias'!$B$35:$E$48,3,FALSE),IF(AND(K26="D"),VLOOKUP($AE$12,'Sel Coberturas,Capitais,Frquias'!$G$11:$J$15,3,FALSE),IF(AND(K26="E"),VLOOKUP($AE$12,'Sel Coberturas,Capitais,Frquias'!$G$22:$J$32,3,FALSE),IF(AND(K26="F"),VLOOKUP($AE$12,'Sel Coberturas,Capitais,Frquias'!$L$11:$O$17,3,FALSE),IF(AND(K26="G"),VLOOKUP($AE$12,'Sel Coberturas,Capitais,Frquias'!$Q$11:$T$11,3,FALSE))))))))))</f>
        <v>0</v>
      </c>
      <c r="AG26" s="118" t="b">
        <f>IFERROR(IF(AND(K26="A"),VLOOKUP($AG$12,'Sel Coberturas,Capitais,Frquias'!$B$11:$E$17,2,FALSE),IF(AND(K26="B"),VLOOKUP($AG$12,'Sel Coberturas,Capitais,Frquias'!$B$22:$E$30,2,FALSE),IF(AND(K26="C"),VLOOKUP($AG$12,'Sel Coberturas,Capitais,Frquias'!$B$35:$E$48,2,FALSE),IF(AND(K26="D"),VLOOKUP($AG$12,'Sel Coberturas,Capitais,Frquias'!$G$11:$J$15,2,FALSE),IF(AND(K26="E"),VLOOKUP($AG$12,'Sel Coberturas,Capitais,Frquias'!$G$22:$J$32,2,FALSE),IF(AND(K26="F"),VLOOKUP($AG$12,'Sel Coberturas,Capitais,Frquias'!$L$11:$O$17,2,FALSE),IF(AND(K26="G"),VLOOKUP($AG$12,'Sel Coberturas,Capitais,Frquias'!$Q$11:$T$11,2,FALSE)))))))),"N")</f>
        <v>0</v>
      </c>
      <c r="AH26" s="118" t="b">
        <f>IF(AND(AG26="N"),"N",(IF(AND(K26="A"),VLOOKUP($AG$12,'Sel Coberturas,Capitais,Frquias'!$B$11:$E$17,3,FALSE),IF(AND(K26="B"),VLOOKUP($AG$12,'Sel Coberturas,Capitais,Frquias'!$B$22:$E$30,3,FALSE),IF(AND(K26="C"),VLOOKUP($AG$12,'Sel Coberturas,Capitais,Frquias'!$B$35:$E$48,3,FALSE),IF(AND(K26="D"),VLOOKUP($AG$12,'Sel Coberturas,Capitais,Frquias'!$G$11:$J$15,3,FALSE),IF(AND(K26="E"),VLOOKUP($AG$12,'Sel Coberturas,Capitais,Frquias'!$G$22:$J$32,3,FALSE),IF(AND(K26="F"),VLOOKUP($AG$12,'Sel Coberturas,Capitais,Frquias'!$L$11:$O$17,3,FALSE),IF(AND(K26="G"),VLOOKUP($AG$12,'Sel Coberturas,Capitais,Frquias'!$Q$11:$T$11,3,FALSE))))))))))</f>
        <v>0</v>
      </c>
      <c r="AI26" s="118" t="b">
        <f>IFERROR(IF(AND(K26="A"),VLOOKUP($AI$12,'Sel Coberturas,Capitais,Frquias'!$B$11:$E$17,2,FALSE),IF(AND(K26="B"),VLOOKUP($AI$12,'Sel Coberturas,Capitais,Frquias'!$B$22:$E$30,2,FALSE),IF(AND(K26="C"),VLOOKUP($AI$12,'Sel Coberturas,Capitais,Frquias'!$B$35:$E$48,2,FALSE),IF(AND(K26="D"),VLOOKUP($AI$12,'Sel Coberturas,Capitais,Frquias'!$G$11:$J$15,2,FALSE),IF(AND(K26="E"),VLOOKUP($AI$12,'Sel Coberturas,Capitais,Frquias'!$G$22:$J$32,2,FALSE),IF(AND(K26="F"),VLOOKUP($AI$12,'Sel Coberturas,Capitais,Frquias'!$L$11:$O$17,2,FALSE),IF(AND(K26="G"),VLOOKUP($AI$12,'Sel Coberturas,Capitais,Frquias'!$Q$11:$T$11,2,FALSE)))))))),"N")</f>
        <v>0</v>
      </c>
      <c r="AW26" s="109">
        <v>733</v>
      </c>
      <c r="AX26" s="110" t="s">
        <v>41</v>
      </c>
      <c r="AY26" s="109">
        <v>733</v>
      </c>
      <c r="BU26" s="100" t="s">
        <v>291</v>
      </c>
      <c r="BV26" s="100" t="s">
        <v>217</v>
      </c>
      <c r="BW26" s="94" t="s">
        <v>290</v>
      </c>
      <c r="BY26" s="102" t="s">
        <v>1542</v>
      </c>
      <c r="BZ26" s="103" t="s">
        <v>1543</v>
      </c>
      <c r="CA26" s="103">
        <v>4132</v>
      </c>
      <c r="CC26" s="90">
        <v>1250</v>
      </c>
      <c r="CD26" s="89" t="s">
        <v>1782</v>
      </c>
      <c r="CF26" s="90">
        <v>1420</v>
      </c>
      <c r="CG26" s="92" t="s">
        <v>1805</v>
      </c>
    </row>
    <row r="27" spans="1:85">
      <c r="A27" s="85">
        <f t="shared" si="0"/>
        <v>15</v>
      </c>
      <c r="B27" s="114"/>
      <c r="C27" s="115"/>
      <c r="D27" s="115"/>
      <c r="E27" s="115"/>
      <c r="F27" s="114"/>
      <c r="G27" s="114"/>
      <c r="H27" s="114"/>
      <c r="I27" s="121"/>
      <c r="J27" s="116"/>
      <c r="K27" s="116"/>
      <c r="L27" s="117" t="b">
        <f>IFERROR(IF(AND(K27="A"),VLOOKUP($L$12,'Sel Coberturas,Capitais,Frquias'!$B$11:$E$17,3,FALSE),IF(AND(K27="B"),VLOOKUP($L$12,'Sel Coberturas,Capitais,Frquias'!$B$22:$E$30,3,FALSE),IF(AND(K27="C"),VLOOKUP($L$12,'Sel Coberturas,Capitais,Frquias'!$B$35:$E$48,3,FALSE),IF(AND(K27="D"),VLOOKUP($L$12,'Sel Coberturas,Capitais,Frquias'!$G$11:$J$15,3,FALSE),IF(AND(K27="E"),VLOOKUP($L$12,'Sel Coberturas,Capitais,Frquias'!$G$22:$J$32,3,FALSE),IF(AND(K27="F"),VLOOKUP($L$12,'Sel Coberturas,Capitais,Frquias'!$L$11:$O$17,3,FALSE),IF(AND(K27="G"),VLOOKUP($L$12,'Sel Coberturas,Capitais,Frquias'!$Q$11:$T$11,3,FALSE)))))))),"")</f>
        <v>0</v>
      </c>
      <c r="M27" s="118" t="b">
        <f>IFERROR(IF(AND(K27="A"),VLOOKUP($M$12,'Sel Coberturas,Capitais,Frquias'!$B$11:$E$17,2,FALSE),IF(AND(K27="B"),VLOOKUP($M$12,'Sel Coberturas,Capitais,Frquias'!$B$22:$E$30,2,FALSE),IF(AND(K27="C"),VLOOKUP($M$12,'Sel Coberturas,Capitais,Frquias'!$B$35:$E$48,2,FALSE),IF(AND(K27="D"),VLOOKUP($M$12,'Sel Coberturas,Capitais,Frquias'!$G$11:$J$15,2,FALSE),IF(AND(K27="E"),VLOOKUP($M$12,'Sel Coberturas,Capitais,Frquias'!$G$22:$J$32,2,FALSE),IF(AND(K27="F"),VLOOKUP($M$12,'Sel Coberturas,Capitais,Frquias'!$L$11:$O$17,2,FALSE),IF(AND(K27="G"),VLOOKUP($M$12,'Sel Coberturas,Capitais,Frquias'!$Q$11:$T$11,2,FALSE)))))))),"N")</f>
        <v>0</v>
      </c>
      <c r="N27" s="118" t="b">
        <f>IF(AND(M27="N"),"N",(IF(AND(K27="A"),VLOOKUP($M$12,'Sel Coberturas,Capitais,Frquias'!$B$11:$E$17,3,FALSE),IF(AND(K27="B"),VLOOKUP($M$12,'Sel Coberturas,Capitais,Frquias'!$B$22:$E$30,3,FALSE),IF(AND(K27="C"),VLOOKUP($M$12,'Sel Coberturas,Capitais,Frquias'!$B$35:$E$48,3,FALSE),IF(AND(K27="D"),VLOOKUP($M$12,'Sel Coberturas,Capitais,Frquias'!$G$11:$J$15,3,FALSE),IF(AND(K27="E"),VLOOKUP($M$12,'Sel Coberturas,Capitais,Frquias'!$G$22:$J$32,3,FALSE),IF(AND(K27="F"),VLOOKUP($M$12,'Sel Coberturas,Capitais,Frquias'!$L$11:$O$17,3,FALSE),IF(AND(K27="G"),VLOOKUP($M$12,'Sel Coberturas,Capitais,Frquias'!$Q$11:$T$11,3,FALSE))))))))))</f>
        <v>0</v>
      </c>
      <c r="O27" s="118" t="b">
        <f>IFERROR(IF(AND(K27="A"),VLOOKUP($O$12,'Sel Coberturas,Capitais,Frquias'!$B$11:$E$17,2,FALSE),IF(AND(K27="B"),VLOOKUP($O$12,'Sel Coberturas,Capitais,Frquias'!$B$22:$E$30,2,FALSE),IF(AND(K27="C"),VLOOKUP($O$12,'Sel Coberturas,Capitais,Frquias'!$B$35:$E$48,2,FALSE),IF(AND(K27="D"),VLOOKUP($O$12,'Sel Coberturas,Capitais,Frquias'!$G$11:$J$15,2,FALSE),IF(AND(K27="E"),VLOOKUP($O$12,'Sel Coberturas,Capitais,Frquias'!$G$22:$J$32,2,FALSE),IF(AND(K27="F"),VLOOKUP($O$12,'Sel Coberturas,Capitais,Frquias'!$L$11:$O$17,2,FALSE),IF(AND(K27="G"),VLOOKUP($O$12,'Sel Coberturas,Capitais,Frquias'!$Q$11:$T$11,2,FALSE)))))))),"N")</f>
        <v>0</v>
      </c>
      <c r="P27" s="118" t="b">
        <f>IFERROR(IF(AND(K27="A"),VLOOKUP($P$12,'Sel Coberturas,Capitais,Frquias'!$B$11:$E$17,2,FALSE),IF(AND(K27="B"),VLOOKUP($P$12,'Sel Coberturas,Capitais,Frquias'!$B$22:$E$30,2,FALSE),IF(AND(K27="C"),VLOOKUP($P$12,'Sel Coberturas,Capitais,Frquias'!$B$35:$E$48,2,FALSE),IF(AND(K27="D"),VLOOKUP($P$12,'Sel Coberturas,Capitais,Frquias'!$G$11:$J$15,2,FALSE),IF(AND(K27="E"),VLOOKUP($P$12,'Sel Coberturas,Capitais,Frquias'!$G$22:$J$32,2,FALSE),IF(AND(K27="F"),VLOOKUP($P$12,'Sel Coberturas,Capitais,Frquias'!$L$11:$O$17,2,FALSE),IF(AND(K27="G"),VLOOKUP($P$12,'Sel Coberturas,Capitais,Frquias'!$Q$11:$T$11,2,FALSE)))))))),"N")</f>
        <v>0</v>
      </c>
      <c r="Q27" s="118" t="b">
        <f>IFERROR(IF(AND(K27="A"),VLOOKUP($Q$12,'Sel Coberturas,Capitais,Frquias'!$B$11:$E$17,2,FALSE),IF(AND(K27="B"),VLOOKUP($Q$12,'Sel Coberturas,Capitais,Frquias'!$B$22:$E$30,2,FALSE),IF(AND(K27="C"),VLOOKUP($Q$12,'Sel Coberturas,Capitais,Frquias'!$B$35:$E$48,2,FALSE),IF(AND(K27="D"),VLOOKUP($Q$12,'Sel Coberturas,Capitais,Frquias'!$G$11:$J$15,2,FALSE),IF(AND(K27="E"),VLOOKUP($Q$12,'Sel Coberturas,Capitais,Frquias'!$G$22:$J$32,2,FALSE),IF(AND(K27="F"),VLOOKUP($Q$12,'Sel Coberturas,Capitais,Frquias'!$L$11:$O$17,2,FALSE),IF(AND(K27="G"),VLOOKUP($Q$12,'Sel Coberturas,Capitais,Frquias'!$Q$11:$T$11,2,FALSE)))))))),"N")</f>
        <v>0</v>
      </c>
      <c r="R27" s="118" t="b">
        <f>IF(AND(Q27="N"),"N",(IF(AND(K27="A"),VLOOKUP($Q$12,'Sel Coberturas,Capitais,Frquias'!$B$11:$E$17,3,FALSE),IF(AND(K27="B"),VLOOKUP($Q$12,'Sel Coberturas,Capitais,Frquias'!$B$22:$E$30,3,FALSE),IF(AND(K27="C"),VLOOKUP($Q$12,'Sel Coberturas,Capitais,Frquias'!$B$35:$E$48,3,FALSE),IF(AND(K27="D"),VLOOKUP($Q$12,'Sel Coberturas,Capitais,Frquias'!$G$11:$J$15,3,FALSE),IF(AND(K27="E"),VLOOKUP($Q$12,'Sel Coberturas,Capitais,Frquias'!$G$22:$J$32,3,FALSE),IF(AND(K27="F"),VLOOKUP($Q$12,'Sel Coberturas,Capitais,Frquias'!$L$11:$O$17,3,FALSE),IF(AND(K27="G"),VLOOKUP($Q$12,'Sel Coberturas,Capitais,Frquias'!$Q$11:$T$11,3,FALSE))))))))))</f>
        <v>0</v>
      </c>
      <c r="S27" s="118" t="b">
        <f>IFERROR(IF(AND(K27="A"),VLOOKUP($S$12,'Sel Coberturas,Capitais,Frquias'!$B$11:$E$17,2,FALSE),IF(AND(K27="B"),VLOOKUP($S$12,'Sel Coberturas,Capitais,Frquias'!$B$22:$E$30,2,FALSE),IF(AND(K27="C"),VLOOKUP($S$12,'Sel Coberturas,Capitais,Frquias'!$B$35:$E$48,2,FALSE),IF(AND(K27="D"),VLOOKUP($S$12,'Sel Coberturas,Capitais,Frquias'!$G$11:$J$15,2,FALSE),IF(AND(K27="E"),VLOOKUP($S$12,'Sel Coberturas,Capitais,Frquias'!$G$22:$J$32,2,FALSE),IF(AND(K27="F"),VLOOKUP($S$12,'Sel Coberturas,Capitais,Frquias'!$L$11:$O$17,2,FALSE),IF(AND(K27="G"),VLOOKUP($S$12,'Sel Coberturas,Capitais,Frquias'!$Q$11:$T$11,2,FALSE)))))))),"N")</f>
        <v>0</v>
      </c>
      <c r="T27" s="118" t="b">
        <f>IFERROR(IF(AND(S27="N"),"",(IF(AND(K27="A"),VLOOKUP($S$12,'Sel Coberturas,Capitais,Frquias'!$B$11:$E$17,4,FALSE),IF(AND(K27="B"),VLOOKUP($S$12,'Sel Coberturas,Capitais,Frquias'!$B$22:$E$30,4,FALSE),IF(AND(K27="C"),VLOOKUP($S$12,'Sel Coberturas,Capitais,Frquias'!$B$35:$E$48,4,FALSE),IF(AND(K27="D"),VLOOKUP($S$12,'Sel Coberturas,Capitais,Frquias'!$G$11:$J$15,4,FALSE),IF(AND(K27="E"),VLOOKUP($S$12,'Sel Coberturas,Capitais,Frquias'!$G$22:$J$32,4,FALSE),IF(AND(K27="F"),VLOOKUP($S$12,'Sel Coberturas,Capitais,Frquias'!$L$11:$O$17,4,FALSE),IF(AND(K27="G"),VLOOKUP($S$12,'Sel Coberturas,Capitais,Frquias'!$Q$11:$T$11,4,FALSE)))))))))),"")</f>
        <v>0</v>
      </c>
      <c r="U27" s="118" t="b">
        <f>IFERROR(IF(AND(K27="A"),VLOOKUP($U$12,'Sel Coberturas,Capitais,Frquias'!$B$11:$E$17,2,FALSE),IF(AND(K27="B"),VLOOKUP($U$12,'Sel Coberturas,Capitais,Frquias'!$B$22:$E$30,2,FALSE),IF(AND(K27="C"),VLOOKUP($U$12,'Sel Coberturas,Capitais,Frquias'!$B$35:$E$48,2,FALSE),IF(AND(K27="D"),VLOOKUP($U$12,'Sel Coberturas,Capitais,Frquias'!$G$11:$J$15,2,FALSE),IF(AND(K27="E"),VLOOKUP($U$12,'Sel Coberturas,Capitais,Frquias'!$G$22:$J$32,2,FALSE),IF(AND(K27="F"),VLOOKUP($U$12,'Sel Coberturas,Capitais,Frquias'!$L$11:$O$17,2,FALSE),IF(AND(K27="G"),VLOOKUP($U$12,'Sel Coberturas,Capitais,Frquias'!$Q$11:$T$11,2,FALSE)))))))),"N")</f>
        <v>0</v>
      </c>
      <c r="V27" s="119" t="b">
        <f>IFERROR(IF(AND(U27="N"),"",(IF(AND(K27="A"),VLOOKUP($U$12,'Sel Coberturas,Capitais,Frquias'!$B$11:$E$17,4,FALSE),IF(AND(K27="B"),VLOOKUP($U$12,'Sel Coberturas,Capitais,Frquias'!$B$22:$E$30,4,FALSE),IF(AND(K27="C"),VLOOKUP($U$12,'Sel Coberturas,Capitais,Frquias'!$B$35:$E$48,4,FALSE),IF(AND(K27="D"),VLOOKUP($U$12,'Sel Coberturas,Capitais,Frquias'!$G$11:$J$15,4,FALSE),IF(AND(K27="E"),VLOOKUP($U$12,'Sel Coberturas,Capitais,Frquias'!$G$22:$J$32,4,FALSE),IF(AND(K27="F"),VLOOKUP($U$12,'Sel Coberturas,Capitais,Frquias'!$L$11:$O$17,4,FALSE),IF(AND(K27="G"),VLOOKUP($U$12,'Sel Coberturas,Capitais,Frquias'!$Q$11:$T$11,4,FALSE)))))))))),"")</f>
        <v>0</v>
      </c>
      <c r="W27" s="118" t="b">
        <f>IFERROR(IF(AND(K27="A"),VLOOKUP($W$12,'Sel Coberturas,Capitais,Frquias'!$B$11:$E$17,2,FALSE),IF(AND(K27="B"),VLOOKUP($W$12,'Sel Coberturas,Capitais,Frquias'!$B$22:$E$30,2,FALSE),IF(AND(K27="C"),VLOOKUP($W$12,'Sel Coberturas,Capitais,Frquias'!$B$35:$E$48,2,FALSE),IF(AND(K27="D"),VLOOKUP($W$12,'Sel Coberturas,Capitais,Frquias'!$G$11:$J$15,2,FALSE),IF(AND(K27="E"),VLOOKUP($W$12,'Sel Coberturas,Capitais,Frquias'!$G$22:$J$32,2,FALSE),IF(AND(K27="F"),VLOOKUP($W$12,'Sel Coberturas,Capitais,Frquias'!$L$11:$O$17,2,FALSE),IF(AND(K27="G"),VLOOKUP($W$12,'Sel Coberturas,Capitais,Frquias'!$Q$11:$T$11,2,FALSE)))))))),"N")</f>
        <v>0</v>
      </c>
      <c r="X27" s="119" t="b">
        <f>IFERROR(IF(AND(W27="N"),"",(IF(AND(K27="A"),VLOOKUP($W$12,'Sel Coberturas,Capitais,Frquias'!$B$11:$E$17,4,FALSE),IF(AND(K27="B"),VLOOKUP($W$12,'Sel Coberturas,Capitais,Frquias'!$B$22:$E$30,4,FALSE),IF(AND(K27="C"),VLOOKUP($W$12,'Sel Coberturas,Capitais,Frquias'!$B$35:$E$48,4,FALSE),IF(AND(K27="D"),VLOOKUP($W$12,'Sel Coberturas,Capitais,Frquias'!$G$11:$J$15,4,FALSE),IF(AND(K27="E"),VLOOKUP($W$12,'Sel Coberturas,Capitais,Frquias'!$G$22:$J$32,4,FALSE),IF(AND(K27="F"),VLOOKUP($W$12,'Sel Coberturas,Capitais,Frquias'!$L$11:$O$17,4,FALSE),IF(AND(K27="G"),VLOOKUP($W$12,'Sel Coberturas,Capitais,Frquias'!$Q$11:$T$11,4,FALSE)))))))))),"")</f>
        <v>0</v>
      </c>
      <c r="Y27" s="118" t="b">
        <f>IFERROR(IF(AND(K27="A"),VLOOKUP($Y$12,'Sel Coberturas,Capitais,Frquias'!$B$11:$E$17,2,FALSE),IF(AND(K27="B"),VLOOKUP($Y$12,'Sel Coberturas,Capitais,Frquias'!$B$22:$E$30,2,FALSE),IF(AND(K27="C"),VLOOKUP($Y$12,'Sel Coberturas,Capitais,Frquias'!$B$35:$E$48,2,FALSE),IF(AND(K27="D"),VLOOKUP($Y$12,'Sel Coberturas,Capitais,Frquias'!$G$11:$J$15,2,FALSE),IF(AND(K27="E"),VLOOKUP($Y$12,'Sel Coberturas,Capitais,Frquias'!$G$22:$J$32,2,FALSE),IF(AND(K27="F"),VLOOKUP($Y$12,'Sel Coberturas,Capitais,Frquias'!$L$11:$O$17,2,FALSE),IF(AND(K27="G"),VLOOKUP($Y$12,'Sel Coberturas,Capitais,Frquias'!$Q$11:$T$11,2,FALSE)))))))),"N")</f>
        <v>0</v>
      </c>
      <c r="Z27" s="119" t="b">
        <f>IFERROR(IF(AND(Y27="N"),"",(IF(AND(K27="A"),VLOOKUP($Y$12,'Sel Coberturas,Capitais,Frquias'!$B$11:$E$17,4,FALSE),IF(AND(K27="B"),VLOOKUP($Y$12,'Sel Coberturas,Capitais,Frquias'!$B$22:$E$30,4,FALSE),IF(AND(K27="C"),VLOOKUP($Y$12,'Sel Coberturas,Capitais,Frquias'!$B$35:$E$48,4,FALSE),IF(AND(K27="D"),VLOOKUP($Y$12,'Sel Coberturas,Capitais,Frquias'!$G$11:$J$15,4,FALSE),IF(AND(K27="E"),VLOOKUP($Y$12,'Sel Coberturas,Capitais,Frquias'!$G$22:$J$32,4,FALSE),IF(AND(K27="F"),VLOOKUP($Y$12,'Sel Coberturas,Capitais,Frquias'!$L$11:$O$17,4,FALSE),IF(AND(K27="G"),VLOOKUP($Y$12,'Sel Coberturas,Capitais,Frquias'!$Q$11:$T$11,4,FALSE)))))))))),"")</f>
        <v>0</v>
      </c>
      <c r="AA27" s="118" t="b">
        <f>IFERROR(IF(AND(K27="A"),VLOOKUP($AA$12,'Sel Coberturas,Capitais,Frquias'!$B$11:$E$17,2,FALSE),IF(AND(K27="B"),VLOOKUP($AA$12,'Sel Coberturas,Capitais,Frquias'!$B$22:$E$30,2,FALSE),IF(AND(K27="C"),VLOOKUP($AA$12,'Sel Coberturas,Capitais,Frquias'!$B$35:$E$48,2,FALSE),IF(AND(K27="D"),VLOOKUP($AA$12,'Sel Coberturas,Capitais,Frquias'!$G$11:$J$15,2,FALSE),IF(AND(K27="E"),VLOOKUP($AA$12,'Sel Coberturas,Capitais,Frquias'!$G$22:$J$32,2,FALSE),IF(AND(K27="F"),VLOOKUP($AA$12,'Sel Coberturas,Capitais,Frquias'!$L$11:$O$17,2,FALSE),IF(AND(K27="G"),VLOOKUP($AA$12,'Sel Coberturas,Capitais,Frquias'!$Q$11:$T$11,2,FALSE)))))))),"N")</f>
        <v>0</v>
      </c>
      <c r="AB27" s="119" t="b">
        <f>IFERROR(IF(AND(AA27="N"),"",(IF(AND(K27="A"),VLOOKUP($AA$12,'Sel Coberturas,Capitais,Frquias'!$B$11:$E$17,4,FALSE),IF(AND(K27="B"),VLOOKUP($AA$12,'Sel Coberturas,Capitais,Frquias'!$B$22:$E$30,4,FALSE),IF(AND(K27="C"),VLOOKUP($AA$12,'Sel Coberturas,Capitais,Frquias'!$B$35:$E$48,4,FALSE),IF(AND(K27="D"),VLOOKUP($AA$12,'Sel Coberturas,Capitais,Frquias'!$G$11:$J$15,4,FALSE),IF(AND(K27="E"),VLOOKUP($AA$12,'Sel Coberturas,Capitais,Frquias'!$G$22:$J$32,4,FALSE),IF(AND(K27="F"),VLOOKUP($AA$12,'Sel Coberturas,Capitais,Frquias'!$L$11:$O$17,4,FALSE),IF(AND(K27="G"),VLOOKUP($AA$12,'Sel Coberturas,Capitais,Frquias'!$Q$11:$T$11,4,FALSE)))))))))),"")</f>
        <v>0</v>
      </c>
      <c r="AC27" s="118" t="b">
        <f>IFERROR(IF(AND(K27="A"),VLOOKUP($AC$12,'Sel Coberturas,Capitais,Frquias'!$B$11:$E$17,2,FALSE),IF(AND(K27="B"),VLOOKUP($AC$12,'Sel Coberturas,Capitais,Frquias'!$B$22:$E$30,2,FALSE),IF(AND(K27="C"),VLOOKUP($AC$12,'Sel Coberturas,Capitais,Frquias'!$B$35:$E$48,2,FALSE),IF(AND(K27="D"),VLOOKUP($AC$12,'Sel Coberturas,Capitais,Frquias'!$G$11:$J$15,2,FALSE),IF(AND(K27="E"),VLOOKUP($AC$12,'Sel Coberturas,Capitais,Frquias'!$G$22:$J$32,2,FALSE),IF(AND(K27="F"),VLOOKUP($AC$12,'Sel Coberturas,Capitais,Frquias'!$L$11:$O$17,2,FALSE),IF(AND(K27="G"),VLOOKUP($AC$12,'Sel Coberturas,Capitais,Frquias'!$Q$11:$T$11,2,FALSE)))))))),"N")</f>
        <v>0</v>
      </c>
      <c r="AD27" s="118" t="b">
        <f>IF(AND(AC27="N"),"N",(IF(AND(K27="A"),VLOOKUP($AC$12,'Sel Coberturas,Capitais,Frquias'!$B$11:$E$17,3,FALSE),IF(AND(K27="B"),VLOOKUP($AC$12,'Sel Coberturas,Capitais,Frquias'!$B$22:$E$30,3,FALSE),IF(AND(K27="C"),VLOOKUP($AC$12,'Sel Coberturas,Capitais,Frquias'!$B$35:$E$48,3,FALSE),IF(AND(K27="D"),VLOOKUP($AC$12,'Sel Coberturas,Capitais,Frquias'!$G$11:$J$15,3,FALSE),IF(AND(K27="E"),VLOOKUP($AC$12,'Sel Coberturas,Capitais,Frquias'!$G$22:$J$32,3,FALSE),IF(AND(K27="F"),VLOOKUP($AC$12,'Sel Coberturas,Capitais,Frquias'!$L$11:$O$17,3,FALSE),IF(AND(K27="G"),VLOOKUP($AC$12,'Sel Coberturas,Capitais,Frquias'!$Q$11:$T$11,3,FALSE))))))))))</f>
        <v>0</v>
      </c>
      <c r="AE27" s="118" t="b">
        <f>IFERROR(IF(AND(K27="A"),VLOOKUP($AE$12,'Sel Coberturas,Capitais,Frquias'!$B$11:$E$17,2,FALSE),IF(AND(K27="B"),VLOOKUP($AE$12,'Sel Coberturas,Capitais,Frquias'!$B$22:$E$30,2,FALSE),IF(AND(K27="C"),VLOOKUP($AE$12,'Sel Coberturas,Capitais,Frquias'!$B$35:$E$48,2,FALSE),IF(AND(K27="D"),VLOOKUP($AE$12,'Sel Coberturas,Capitais,Frquias'!$G$11:$J$15,2,FALSE),IF(AND(K27="E"),VLOOKUP($AE$12,'Sel Coberturas,Capitais,Frquias'!$G$22:$J$32,2,FALSE),IF(AND(K27="F"),VLOOKUP($AE$12,'Sel Coberturas,Capitais,Frquias'!$L$11:$O$17,2,FALSE),IF(AND(K27="G"),VLOOKUP($AE$12,'Sel Coberturas,Capitais,Frquias'!$Q$11:$T$11,2,FALSE)))))))),"N")</f>
        <v>0</v>
      </c>
      <c r="AF27" s="118" t="b">
        <f>IF(AND(AE27="N"),"N",(IF(AND(K27="A"),VLOOKUP($AE$12,'Sel Coberturas,Capitais,Frquias'!$B$11:$E$17,3,FALSE),IF(AND(K27="B"),VLOOKUP($AE$12,'Sel Coberturas,Capitais,Frquias'!$B$22:$E$30,3,FALSE),IF(AND(K27="C"),VLOOKUP($AE$12,'Sel Coberturas,Capitais,Frquias'!$B$35:$E$48,3,FALSE),IF(AND(K27="D"),VLOOKUP($AE$12,'Sel Coberturas,Capitais,Frquias'!$G$11:$J$15,3,FALSE),IF(AND(K27="E"),VLOOKUP($AE$12,'Sel Coberturas,Capitais,Frquias'!$G$22:$J$32,3,FALSE),IF(AND(K27="F"),VLOOKUP($AE$12,'Sel Coberturas,Capitais,Frquias'!$L$11:$O$17,3,FALSE),IF(AND(K27="G"),VLOOKUP($AE$12,'Sel Coberturas,Capitais,Frquias'!$Q$11:$T$11,3,FALSE))))))))))</f>
        <v>0</v>
      </c>
      <c r="AG27" s="118" t="b">
        <f>IFERROR(IF(AND(K27="A"),VLOOKUP($AG$12,'Sel Coberturas,Capitais,Frquias'!$B$11:$E$17,2,FALSE),IF(AND(K27="B"),VLOOKUP($AG$12,'Sel Coberturas,Capitais,Frquias'!$B$22:$E$30,2,FALSE),IF(AND(K27="C"),VLOOKUP($AG$12,'Sel Coberturas,Capitais,Frquias'!$B$35:$E$48,2,FALSE),IF(AND(K27="D"),VLOOKUP($AG$12,'Sel Coberturas,Capitais,Frquias'!$G$11:$J$15,2,FALSE),IF(AND(K27="E"),VLOOKUP($AG$12,'Sel Coberturas,Capitais,Frquias'!$G$22:$J$32,2,FALSE),IF(AND(K27="F"),VLOOKUP($AG$12,'Sel Coberturas,Capitais,Frquias'!$L$11:$O$17,2,FALSE),IF(AND(K27="G"),VLOOKUP($AG$12,'Sel Coberturas,Capitais,Frquias'!$Q$11:$T$11,2,FALSE)))))))),"N")</f>
        <v>0</v>
      </c>
      <c r="AH27" s="118" t="b">
        <f>IF(AND(AG27="N"),"N",(IF(AND(K27="A"),VLOOKUP($AG$12,'Sel Coberturas,Capitais,Frquias'!$B$11:$E$17,3,FALSE),IF(AND(K27="B"),VLOOKUP($AG$12,'Sel Coberturas,Capitais,Frquias'!$B$22:$E$30,3,FALSE),IF(AND(K27="C"),VLOOKUP($AG$12,'Sel Coberturas,Capitais,Frquias'!$B$35:$E$48,3,FALSE),IF(AND(K27="D"),VLOOKUP($AG$12,'Sel Coberturas,Capitais,Frquias'!$G$11:$J$15,3,FALSE),IF(AND(K27="E"),VLOOKUP($AG$12,'Sel Coberturas,Capitais,Frquias'!$G$22:$J$32,3,FALSE),IF(AND(K27="F"),VLOOKUP($AG$12,'Sel Coberturas,Capitais,Frquias'!$L$11:$O$17,3,FALSE),IF(AND(K27="G"),VLOOKUP($AG$12,'Sel Coberturas,Capitais,Frquias'!$Q$11:$T$11,3,FALSE))))))))))</f>
        <v>0</v>
      </c>
      <c r="AI27" s="118" t="b">
        <f>IFERROR(IF(AND(K27="A"),VLOOKUP($AI$12,'Sel Coberturas,Capitais,Frquias'!$B$11:$E$17,2,FALSE),IF(AND(K27="B"),VLOOKUP($AI$12,'Sel Coberturas,Capitais,Frquias'!$B$22:$E$30,2,FALSE),IF(AND(K27="C"),VLOOKUP($AI$12,'Sel Coberturas,Capitais,Frquias'!$B$35:$E$48,2,FALSE),IF(AND(K27="D"),VLOOKUP($AI$12,'Sel Coberturas,Capitais,Frquias'!$G$11:$J$15,2,FALSE),IF(AND(K27="E"),VLOOKUP($AI$12,'Sel Coberturas,Capitais,Frquias'!$G$22:$J$32,2,FALSE),IF(AND(K27="F"),VLOOKUP($AI$12,'Sel Coberturas,Capitais,Frquias'!$L$11:$O$17,2,FALSE),IF(AND(K27="G"),VLOOKUP($AI$12,'Sel Coberturas,Capitais,Frquias'!$Q$11:$T$11,2,FALSE)))))))),"N")</f>
        <v>0</v>
      </c>
      <c r="AW27" s="109">
        <v>734</v>
      </c>
      <c r="AX27" s="110" t="s">
        <v>42</v>
      </c>
      <c r="AY27" s="109">
        <v>734</v>
      </c>
      <c r="BU27" s="100" t="s">
        <v>295</v>
      </c>
      <c r="BV27" s="100" t="s">
        <v>226</v>
      </c>
      <c r="BW27" s="94" t="s">
        <v>294</v>
      </c>
      <c r="BY27" s="102" t="s">
        <v>1549</v>
      </c>
      <c r="BZ27" s="103" t="s">
        <v>912</v>
      </c>
      <c r="CA27" s="103">
        <v>4407</v>
      </c>
      <c r="CC27" s="90">
        <v>1269</v>
      </c>
      <c r="CD27" s="89" t="s">
        <v>1782</v>
      </c>
      <c r="CF27" s="90">
        <v>1430</v>
      </c>
      <c r="CG27" s="92" t="s">
        <v>1806</v>
      </c>
    </row>
    <row r="28" spans="1:85">
      <c r="A28" s="85">
        <f t="shared" si="0"/>
        <v>16</v>
      </c>
      <c r="B28" s="114"/>
      <c r="C28" s="115"/>
      <c r="D28" s="115"/>
      <c r="E28" s="115"/>
      <c r="F28" s="114"/>
      <c r="G28" s="114"/>
      <c r="H28" s="114"/>
      <c r="I28" s="121"/>
      <c r="J28" s="116"/>
      <c r="K28" s="116"/>
      <c r="L28" s="117" t="b">
        <f>IFERROR(IF(AND(K28="A"),VLOOKUP($L$12,'Sel Coberturas,Capitais,Frquias'!$B$11:$E$17,3,FALSE),IF(AND(K28="B"),VLOOKUP($L$12,'Sel Coberturas,Capitais,Frquias'!$B$22:$E$30,3,FALSE),IF(AND(K28="C"),VLOOKUP($L$12,'Sel Coberturas,Capitais,Frquias'!$B$35:$E$48,3,FALSE),IF(AND(K28="D"),VLOOKUP($L$12,'Sel Coberturas,Capitais,Frquias'!$G$11:$J$15,3,FALSE),IF(AND(K28="E"),VLOOKUP($L$12,'Sel Coberturas,Capitais,Frquias'!$G$22:$J$32,3,FALSE),IF(AND(K28="F"),VLOOKUP($L$12,'Sel Coberturas,Capitais,Frquias'!$L$11:$O$17,3,FALSE),IF(AND(K28="G"),VLOOKUP($L$12,'Sel Coberturas,Capitais,Frquias'!$Q$11:$T$11,3,FALSE)))))))),"")</f>
        <v>0</v>
      </c>
      <c r="M28" s="118" t="b">
        <f>IFERROR(IF(AND(K28="A"),VLOOKUP($M$12,'Sel Coberturas,Capitais,Frquias'!$B$11:$E$17,2,FALSE),IF(AND(K28="B"),VLOOKUP($M$12,'Sel Coberturas,Capitais,Frquias'!$B$22:$E$30,2,FALSE),IF(AND(K28="C"),VLOOKUP($M$12,'Sel Coberturas,Capitais,Frquias'!$B$35:$E$48,2,FALSE),IF(AND(K28="D"),VLOOKUP($M$12,'Sel Coberturas,Capitais,Frquias'!$G$11:$J$15,2,FALSE),IF(AND(K28="E"),VLOOKUP($M$12,'Sel Coberturas,Capitais,Frquias'!$G$22:$J$32,2,FALSE),IF(AND(K28="F"),VLOOKUP($M$12,'Sel Coberturas,Capitais,Frquias'!$L$11:$O$17,2,FALSE),IF(AND(K28="G"),VLOOKUP($M$12,'Sel Coberturas,Capitais,Frquias'!$Q$11:$T$11,2,FALSE)))))))),"N")</f>
        <v>0</v>
      </c>
      <c r="N28" s="118" t="b">
        <f>IF(AND(M28="N"),"N",(IF(AND(K28="A"),VLOOKUP($M$12,'Sel Coberturas,Capitais,Frquias'!$B$11:$E$17,3,FALSE),IF(AND(K28="B"),VLOOKUP($M$12,'Sel Coberturas,Capitais,Frquias'!$B$22:$E$30,3,FALSE),IF(AND(K28="C"),VLOOKUP($M$12,'Sel Coberturas,Capitais,Frquias'!$B$35:$E$48,3,FALSE),IF(AND(K28="D"),VLOOKUP($M$12,'Sel Coberturas,Capitais,Frquias'!$G$11:$J$15,3,FALSE),IF(AND(K28="E"),VLOOKUP($M$12,'Sel Coberturas,Capitais,Frquias'!$G$22:$J$32,3,FALSE),IF(AND(K28="F"),VLOOKUP($M$12,'Sel Coberturas,Capitais,Frquias'!$L$11:$O$17,3,FALSE),IF(AND(K28="G"),VLOOKUP($M$12,'Sel Coberturas,Capitais,Frquias'!$Q$11:$T$11,3,FALSE))))))))))</f>
        <v>0</v>
      </c>
      <c r="O28" s="118" t="b">
        <f>IFERROR(IF(AND(K28="A"),VLOOKUP($O$12,'Sel Coberturas,Capitais,Frquias'!$B$11:$E$17,2,FALSE),IF(AND(K28="B"),VLOOKUP($O$12,'Sel Coberturas,Capitais,Frquias'!$B$22:$E$30,2,FALSE),IF(AND(K28="C"),VLOOKUP($O$12,'Sel Coberturas,Capitais,Frquias'!$B$35:$E$48,2,FALSE),IF(AND(K28="D"),VLOOKUP($O$12,'Sel Coberturas,Capitais,Frquias'!$G$11:$J$15,2,FALSE),IF(AND(K28="E"),VLOOKUP($O$12,'Sel Coberturas,Capitais,Frquias'!$G$22:$J$32,2,FALSE),IF(AND(K28="F"),VLOOKUP($O$12,'Sel Coberturas,Capitais,Frquias'!$L$11:$O$17,2,FALSE),IF(AND(K28="G"),VLOOKUP($O$12,'Sel Coberturas,Capitais,Frquias'!$Q$11:$T$11,2,FALSE)))))))),"N")</f>
        <v>0</v>
      </c>
      <c r="P28" s="118" t="b">
        <f>IFERROR(IF(AND(K28="A"),VLOOKUP($P$12,'Sel Coberturas,Capitais,Frquias'!$B$11:$E$17,2,FALSE),IF(AND(K28="B"),VLOOKUP($P$12,'Sel Coberturas,Capitais,Frquias'!$B$22:$E$30,2,FALSE),IF(AND(K28="C"),VLOOKUP($P$12,'Sel Coberturas,Capitais,Frquias'!$B$35:$E$48,2,FALSE),IF(AND(K28="D"),VLOOKUP($P$12,'Sel Coberturas,Capitais,Frquias'!$G$11:$J$15,2,FALSE),IF(AND(K28="E"),VLOOKUP($P$12,'Sel Coberturas,Capitais,Frquias'!$G$22:$J$32,2,FALSE),IF(AND(K28="F"),VLOOKUP($P$12,'Sel Coberturas,Capitais,Frquias'!$L$11:$O$17,2,FALSE),IF(AND(K28="G"),VLOOKUP($P$12,'Sel Coberturas,Capitais,Frquias'!$Q$11:$T$11,2,FALSE)))))))),"N")</f>
        <v>0</v>
      </c>
      <c r="Q28" s="118" t="b">
        <f>IFERROR(IF(AND(K28="A"),VLOOKUP($Q$12,'Sel Coberturas,Capitais,Frquias'!$B$11:$E$17,2,FALSE),IF(AND(K28="B"),VLOOKUP($Q$12,'Sel Coberturas,Capitais,Frquias'!$B$22:$E$30,2,FALSE),IF(AND(K28="C"),VLOOKUP($Q$12,'Sel Coberturas,Capitais,Frquias'!$B$35:$E$48,2,FALSE),IF(AND(K28="D"),VLOOKUP($Q$12,'Sel Coberturas,Capitais,Frquias'!$G$11:$J$15,2,FALSE),IF(AND(K28="E"),VLOOKUP($Q$12,'Sel Coberturas,Capitais,Frquias'!$G$22:$J$32,2,FALSE),IF(AND(K28="F"),VLOOKUP($Q$12,'Sel Coberturas,Capitais,Frquias'!$L$11:$O$17,2,FALSE),IF(AND(K28="G"),VLOOKUP($Q$12,'Sel Coberturas,Capitais,Frquias'!$Q$11:$T$11,2,FALSE)))))))),"N")</f>
        <v>0</v>
      </c>
      <c r="R28" s="118" t="b">
        <f>IF(AND(Q28="N"),"N",(IF(AND(K28="A"),VLOOKUP($Q$12,'Sel Coberturas,Capitais,Frquias'!$B$11:$E$17,3,FALSE),IF(AND(K28="B"),VLOOKUP($Q$12,'Sel Coberturas,Capitais,Frquias'!$B$22:$E$30,3,FALSE),IF(AND(K28="C"),VLOOKUP($Q$12,'Sel Coberturas,Capitais,Frquias'!$B$35:$E$48,3,FALSE),IF(AND(K28="D"),VLOOKUP($Q$12,'Sel Coberturas,Capitais,Frquias'!$G$11:$J$15,3,FALSE),IF(AND(K28="E"),VLOOKUP($Q$12,'Sel Coberturas,Capitais,Frquias'!$G$22:$J$32,3,FALSE),IF(AND(K28="F"),VLOOKUP($Q$12,'Sel Coberturas,Capitais,Frquias'!$L$11:$O$17,3,FALSE),IF(AND(K28="G"),VLOOKUP($Q$12,'Sel Coberturas,Capitais,Frquias'!$Q$11:$T$11,3,FALSE))))))))))</f>
        <v>0</v>
      </c>
      <c r="S28" s="118" t="b">
        <f>IFERROR(IF(AND(K28="A"),VLOOKUP($S$12,'Sel Coberturas,Capitais,Frquias'!$B$11:$E$17,2,FALSE),IF(AND(K28="B"),VLOOKUP($S$12,'Sel Coberturas,Capitais,Frquias'!$B$22:$E$30,2,FALSE),IF(AND(K28="C"),VLOOKUP($S$12,'Sel Coberturas,Capitais,Frquias'!$B$35:$E$48,2,FALSE),IF(AND(K28="D"),VLOOKUP($S$12,'Sel Coberturas,Capitais,Frquias'!$G$11:$J$15,2,FALSE),IF(AND(K28="E"),VLOOKUP($S$12,'Sel Coberturas,Capitais,Frquias'!$G$22:$J$32,2,FALSE),IF(AND(K28="F"),VLOOKUP($S$12,'Sel Coberturas,Capitais,Frquias'!$L$11:$O$17,2,FALSE),IF(AND(K28="G"),VLOOKUP($S$12,'Sel Coberturas,Capitais,Frquias'!$Q$11:$T$11,2,FALSE)))))))),"N")</f>
        <v>0</v>
      </c>
      <c r="T28" s="118" t="b">
        <f>IFERROR(IF(AND(S28="N"),"",(IF(AND(K28="A"),VLOOKUP($S$12,'Sel Coberturas,Capitais,Frquias'!$B$11:$E$17,4,FALSE),IF(AND(K28="B"),VLOOKUP($S$12,'Sel Coberturas,Capitais,Frquias'!$B$22:$E$30,4,FALSE),IF(AND(K28="C"),VLOOKUP($S$12,'Sel Coberturas,Capitais,Frquias'!$B$35:$E$48,4,FALSE),IF(AND(K28="D"),VLOOKUP($S$12,'Sel Coberturas,Capitais,Frquias'!$G$11:$J$15,4,FALSE),IF(AND(K28="E"),VLOOKUP($S$12,'Sel Coberturas,Capitais,Frquias'!$G$22:$J$32,4,FALSE),IF(AND(K28="F"),VLOOKUP($S$12,'Sel Coberturas,Capitais,Frquias'!$L$11:$O$17,4,FALSE),IF(AND(K28="G"),VLOOKUP($S$12,'Sel Coberturas,Capitais,Frquias'!$Q$11:$T$11,4,FALSE)))))))))),"")</f>
        <v>0</v>
      </c>
      <c r="U28" s="118" t="b">
        <f>IFERROR(IF(AND(K28="A"),VLOOKUP($U$12,'Sel Coberturas,Capitais,Frquias'!$B$11:$E$17,2,FALSE),IF(AND(K28="B"),VLOOKUP($U$12,'Sel Coberturas,Capitais,Frquias'!$B$22:$E$30,2,FALSE),IF(AND(K28="C"),VLOOKUP($U$12,'Sel Coberturas,Capitais,Frquias'!$B$35:$E$48,2,FALSE),IF(AND(K28="D"),VLOOKUP($U$12,'Sel Coberturas,Capitais,Frquias'!$G$11:$J$15,2,FALSE),IF(AND(K28="E"),VLOOKUP($U$12,'Sel Coberturas,Capitais,Frquias'!$G$22:$J$32,2,FALSE),IF(AND(K28="F"),VLOOKUP($U$12,'Sel Coberturas,Capitais,Frquias'!$L$11:$O$17,2,FALSE),IF(AND(K28="G"),VLOOKUP($U$12,'Sel Coberturas,Capitais,Frquias'!$Q$11:$T$11,2,FALSE)))))))),"N")</f>
        <v>0</v>
      </c>
      <c r="V28" s="119" t="b">
        <f>IFERROR(IF(AND(U28="N"),"",(IF(AND(K28="A"),VLOOKUP($U$12,'Sel Coberturas,Capitais,Frquias'!$B$11:$E$17,4,FALSE),IF(AND(K28="B"),VLOOKUP($U$12,'Sel Coberturas,Capitais,Frquias'!$B$22:$E$30,4,FALSE),IF(AND(K28="C"),VLOOKUP($U$12,'Sel Coberturas,Capitais,Frquias'!$B$35:$E$48,4,FALSE),IF(AND(K28="D"),VLOOKUP($U$12,'Sel Coberturas,Capitais,Frquias'!$G$11:$J$15,4,FALSE),IF(AND(K28="E"),VLOOKUP($U$12,'Sel Coberturas,Capitais,Frquias'!$G$22:$J$32,4,FALSE),IF(AND(K28="F"),VLOOKUP($U$12,'Sel Coberturas,Capitais,Frquias'!$L$11:$O$17,4,FALSE),IF(AND(K28="G"),VLOOKUP($U$12,'Sel Coberturas,Capitais,Frquias'!$Q$11:$T$11,4,FALSE)))))))))),"")</f>
        <v>0</v>
      </c>
      <c r="W28" s="118" t="b">
        <f>IFERROR(IF(AND(K28="A"),VLOOKUP($W$12,'Sel Coberturas,Capitais,Frquias'!$B$11:$E$17,2,FALSE),IF(AND(K28="B"),VLOOKUP($W$12,'Sel Coberturas,Capitais,Frquias'!$B$22:$E$30,2,FALSE),IF(AND(K28="C"),VLOOKUP($W$12,'Sel Coberturas,Capitais,Frquias'!$B$35:$E$48,2,FALSE),IF(AND(K28="D"),VLOOKUP($W$12,'Sel Coberturas,Capitais,Frquias'!$G$11:$J$15,2,FALSE),IF(AND(K28="E"),VLOOKUP($W$12,'Sel Coberturas,Capitais,Frquias'!$G$22:$J$32,2,FALSE),IF(AND(K28="F"),VLOOKUP($W$12,'Sel Coberturas,Capitais,Frquias'!$L$11:$O$17,2,FALSE),IF(AND(K28="G"),VLOOKUP($W$12,'Sel Coberturas,Capitais,Frquias'!$Q$11:$T$11,2,FALSE)))))))),"N")</f>
        <v>0</v>
      </c>
      <c r="X28" s="119" t="b">
        <f>IFERROR(IF(AND(W28="N"),"",(IF(AND(K28="A"),VLOOKUP($W$12,'Sel Coberturas,Capitais,Frquias'!$B$11:$E$17,4,FALSE),IF(AND(K28="B"),VLOOKUP($W$12,'Sel Coberturas,Capitais,Frquias'!$B$22:$E$30,4,FALSE),IF(AND(K28="C"),VLOOKUP($W$12,'Sel Coberturas,Capitais,Frquias'!$B$35:$E$48,4,FALSE),IF(AND(K28="D"),VLOOKUP($W$12,'Sel Coberturas,Capitais,Frquias'!$G$11:$J$15,4,FALSE),IF(AND(K28="E"),VLOOKUP($W$12,'Sel Coberturas,Capitais,Frquias'!$G$22:$J$32,4,FALSE),IF(AND(K28="F"),VLOOKUP($W$12,'Sel Coberturas,Capitais,Frquias'!$L$11:$O$17,4,FALSE),IF(AND(K28="G"),VLOOKUP($W$12,'Sel Coberturas,Capitais,Frquias'!$Q$11:$T$11,4,FALSE)))))))))),"")</f>
        <v>0</v>
      </c>
      <c r="Y28" s="118" t="b">
        <f>IFERROR(IF(AND(K28="A"),VLOOKUP($Y$12,'Sel Coberturas,Capitais,Frquias'!$B$11:$E$17,2,FALSE),IF(AND(K28="B"),VLOOKUP($Y$12,'Sel Coberturas,Capitais,Frquias'!$B$22:$E$30,2,FALSE),IF(AND(K28="C"),VLOOKUP($Y$12,'Sel Coberturas,Capitais,Frquias'!$B$35:$E$48,2,FALSE),IF(AND(K28="D"),VLOOKUP($Y$12,'Sel Coberturas,Capitais,Frquias'!$G$11:$J$15,2,FALSE),IF(AND(K28="E"),VLOOKUP($Y$12,'Sel Coberturas,Capitais,Frquias'!$G$22:$J$32,2,FALSE),IF(AND(K28="F"),VLOOKUP($Y$12,'Sel Coberturas,Capitais,Frquias'!$L$11:$O$17,2,FALSE),IF(AND(K28="G"),VLOOKUP($Y$12,'Sel Coberturas,Capitais,Frquias'!$Q$11:$T$11,2,FALSE)))))))),"N")</f>
        <v>0</v>
      </c>
      <c r="Z28" s="119" t="b">
        <f>IFERROR(IF(AND(Y28="N"),"",(IF(AND(K28="A"),VLOOKUP($Y$12,'Sel Coberturas,Capitais,Frquias'!$B$11:$E$17,4,FALSE),IF(AND(K28="B"),VLOOKUP($Y$12,'Sel Coberturas,Capitais,Frquias'!$B$22:$E$30,4,FALSE),IF(AND(K28="C"),VLOOKUP($Y$12,'Sel Coberturas,Capitais,Frquias'!$B$35:$E$48,4,FALSE),IF(AND(K28="D"),VLOOKUP($Y$12,'Sel Coberturas,Capitais,Frquias'!$G$11:$J$15,4,FALSE),IF(AND(K28="E"),VLOOKUP($Y$12,'Sel Coberturas,Capitais,Frquias'!$G$22:$J$32,4,FALSE),IF(AND(K28="F"),VLOOKUP($Y$12,'Sel Coberturas,Capitais,Frquias'!$L$11:$O$17,4,FALSE),IF(AND(K28="G"),VLOOKUP($Y$12,'Sel Coberturas,Capitais,Frquias'!$Q$11:$T$11,4,FALSE)))))))))),"")</f>
        <v>0</v>
      </c>
      <c r="AA28" s="118" t="b">
        <f>IFERROR(IF(AND(K28="A"),VLOOKUP($AA$12,'Sel Coberturas,Capitais,Frquias'!$B$11:$E$17,2,FALSE),IF(AND(K28="B"),VLOOKUP($AA$12,'Sel Coberturas,Capitais,Frquias'!$B$22:$E$30,2,FALSE),IF(AND(K28="C"),VLOOKUP($AA$12,'Sel Coberturas,Capitais,Frquias'!$B$35:$E$48,2,FALSE),IF(AND(K28="D"),VLOOKUP($AA$12,'Sel Coberturas,Capitais,Frquias'!$G$11:$J$15,2,FALSE),IF(AND(K28="E"),VLOOKUP($AA$12,'Sel Coberturas,Capitais,Frquias'!$G$22:$J$32,2,FALSE),IF(AND(K28="F"),VLOOKUP($AA$12,'Sel Coberturas,Capitais,Frquias'!$L$11:$O$17,2,FALSE),IF(AND(K28="G"),VLOOKUP($AA$12,'Sel Coberturas,Capitais,Frquias'!$Q$11:$T$11,2,FALSE)))))))),"N")</f>
        <v>0</v>
      </c>
      <c r="AB28" s="119" t="b">
        <f>IFERROR(IF(AND(AA28="N"),"",(IF(AND(K28="A"),VLOOKUP($AA$12,'Sel Coberturas,Capitais,Frquias'!$B$11:$E$17,4,FALSE),IF(AND(K28="B"),VLOOKUP($AA$12,'Sel Coberturas,Capitais,Frquias'!$B$22:$E$30,4,FALSE),IF(AND(K28="C"),VLOOKUP($AA$12,'Sel Coberturas,Capitais,Frquias'!$B$35:$E$48,4,FALSE),IF(AND(K28="D"),VLOOKUP($AA$12,'Sel Coberturas,Capitais,Frquias'!$G$11:$J$15,4,FALSE),IF(AND(K28="E"),VLOOKUP($AA$12,'Sel Coberturas,Capitais,Frquias'!$G$22:$J$32,4,FALSE),IF(AND(K28="F"),VLOOKUP($AA$12,'Sel Coberturas,Capitais,Frquias'!$L$11:$O$17,4,FALSE),IF(AND(K28="G"),VLOOKUP($AA$12,'Sel Coberturas,Capitais,Frquias'!$Q$11:$T$11,4,FALSE)))))))))),"")</f>
        <v>0</v>
      </c>
      <c r="AC28" s="118" t="b">
        <f>IFERROR(IF(AND(K28="A"),VLOOKUP($AC$12,'Sel Coberturas,Capitais,Frquias'!$B$11:$E$17,2,FALSE),IF(AND(K28="B"),VLOOKUP($AC$12,'Sel Coberturas,Capitais,Frquias'!$B$22:$E$30,2,FALSE),IF(AND(K28="C"),VLOOKUP($AC$12,'Sel Coberturas,Capitais,Frquias'!$B$35:$E$48,2,FALSE),IF(AND(K28="D"),VLOOKUP($AC$12,'Sel Coberturas,Capitais,Frquias'!$G$11:$J$15,2,FALSE),IF(AND(K28="E"),VLOOKUP($AC$12,'Sel Coberturas,Capitais,Frquias'!$G$22:$J$32,2,FALSE),IF(AND(K28="F"),VLOOKUP($AC$12,'Sel Coberturas,Capitais,Frquias'!$L$11:$O$17,2,FALSE),IF(AND(K28="G"),VLOOKUP($AC$12,'Sel Coberturas,Capitais,Frquias'!$Q$11:$T$11,2,FALSE)))))))),"N")</f>
        <v>0</v>
      </c>
      <c r="AD28" s="118" t="b">
        <f>IF(AND(AC28="N"),"N",(IF(AND(K28="A"),VLOOKUP($AC$12,'Sel Coberturas,Capitais,Frquias'!$B$11:$E$17,3,FALSE),IF(AND(K28="B"),VLOOKUP($AC$12,'Sel Coberturas,Capitais,Frquias'!$B$22:$E$30,3,FALSE),IF(AND(K28="C"),VLOOKUP($AC$12,'Sel Coberturas,Capitais,Frquias'!$B$35:$E$48,3,FALSE),IF(AND(K28="D"),VLOOKUP($AC$12,'Sel Coberturas,Capitais,Frquias'!$G$11:$J$15,3,FALSE),IF(AND(K28="E"),VLOOKUP($AC$12,'Sel Coberturas,Capitais,Frquias'!$G$22:$J$32,3,FALSE),IF(AND(K28="F"),VLOOKUP($AC$12,'Sel Coberturas,Capitais,Frquias'!$L$11:$O$17,3,FALSE),IF(AND(K28="G"),VLOOKUP($AC$12,'Sel Coberturas,Capitais,Frquias'!$Q$11:$T$11,3,FALSE))))))))))</f>
        <v>0</v>
      </c>
      <c r="AE28" s="118" t="b">
        <f>IFERROR(IF(AND(K28="A"),VLOOKUP($AE$12,'Sel Coberturas,Capitais,Frquias'!$B$11:$E$17,2,FALSE),IF(AND(K28="B"),VLOOKUP($AE$12,'Sel Coberturas,Capitais,Frquias'!$B$22:$E$30,2,FALSE),IF(AND(K28="C"),VLOOKUP($AE$12,'Sel Coberturas,Capitais,Frquias'!$B$35:$E$48,2,FALSE),IF(AND(K28="D"),VLOOKUP($AE$12,'Sel Coberturas,Capitais,Frquias'!$G$11:$J$15,2,FALSE),IF(AND(K28="E"),VLOOKUP($AE$12,'Sel Coberturas,Capitais,Frquias'!$G$22:$J$32,2,FALSE),IF(AND(K28="F"),VLOOKUP($AE$12,'Sel Coberturas,Capitais,Frquias'!$L$11:$O$17,2,FALSE),IF(AND(K28="G"),VLOOKUP($AE$12,'Sel Coberturas,Capitais,Frquias'!$Q$11:$T$11,2,FALSE)))))))),"N")</f>
        <v>0</v>
      </c>
      <c r="AF28" s="118" t="b">
        <f>IF(AND(AE28="N"),"N",(IF(AND(K28="A"),VLOOKUP($AE$12,'Sel Coberturas,Capitais,Frquias'!$B$11:$E$17,3,FALSE),IF(AND(K28="B"),VLOOKUP($AE$12,'Sel Coberturas,Capitais,Frquias'!$B$22:$E$30,3,FALSE),IF(AND(K28="C"),VLOOKUP($AE$12,'Sel Coberturas,Capitais,Frquias'!$B$35:$E$48,3,FALSE),IF(AND(K28="D"),VLOOKUP($AE$12,'Sel Coberturas,Capitais,Frquias'!$G$11:$J$15,3,FALSE),IF(AND(K28="E"),VLOOKUP($AE$12,'Sel Coberturas,Capitais,Frquias'!$G$22:$J$32,3,FALSE),IF(AND(K28="F"),VLOOKUP($AE$12,'Sel Coberturas,Capitais,Frquias'!$L$11:$O$17,3,FALSE),IF(AND(K28="G"),VLOOKUP($AE$12,'Sel Coberturas,Capitais,Frquias'!$Q$11:$T$11,3,FALSE))))))))))</f>
        <v>0</v>
      </c>
      <c r="AG28" s="118" t="b">
        <f>IFERROR(IF(AND(K28="A"),VLOOKUP($AG$12,'Sel Coberturas,Capitais,Frquias'!$B$11:$E$17,2,FALSE),IF(AND(K28="B"),VLOOKUP($AG$12,'Sel Coberturas,Capitais,Frquias'!$B$22:$E$30,2,FALSE),IF(AND(K28="C"),VLOOKUP($AG$12,'Sel Coberturas,Capitais,Frquias'!$B$35:$E$48,2,FALSE),IF(AND(K28="D"),VLOOKUP($AG$12,'Sel Coberturas,Capitais,Frquias'!$G$11:$J$15,2,FALSE),IF(AND(K28="E"),VLOOKUP($AG$12,'Sel Coberturas,Capitais,Frquias'!$G$22:$J$32,2,FALSE),IF(AND(K28="F"),VLOOKUP($AG$12,'Sel Coberturas,Capitais,Frquias'!$L$11:$O$17,2,FALSE),IF(AND(K28="G"),VLOOKUP($AG$12,'Sel Coberturas,Capitais,Frquias'!$Q$11:$T$11,2,FALSE)))))))),"N")</f>
        <v>0</v>
      </c>
      <c r="AH28" s="118" t="b">
        <f>IF(AND(AG28="N"),"N",(IF(AND(K28="A"),VLOOKUP($AG$12,'Sel Coberturas,Capitais,Frquias'!$B$11:$E$17,3,FALSE),IF(AND(K28="B"),VLOOKUP($AG$12,'Sel Coberturas,Capitais,Frquias'!$B$22:$E$30,3,FALSE),IF(AND(K28="C"),VLOOKUP($AG$12,'Sel Coberturas,Capitais,Frquias'!$B$35:$E$48,3,FALSE),IF(AND(K28="D"),VLOOKUP($AG$12,'Sel Coberturas,Capitais,Frquias'!$G$11:$J$15,3,FALSE),IF(AND(K28="E"),VLOOKUP($AG$12,'Sel Coberturas,Capitais,Frquias'!$G$22:$J$32,3,FALSE),IF(AND(K28="F"),VLOOKUP($AG$12,'Sel Coberturas,Capitais,Frquias'!$L$11:$O$17,3,FALSE),IF(AND(K28="G"),VLOOKUP($AG$12,'Sel Coberturas,Capitais,Frquias'!$Q$11:$T$11,3,FALSE))))))))))</f>
        <v>0</v>
      </c>
      <c r="AI28" s="118" t="b">
        <f>IFERROR(IF(AND(K28="A"),VLOOKUP($AI$12,'Sel Coberturas,Capitais,Frquias'!$B$11:$E$17,2,FALSE),IF(AND(K28="B"),VLOOKUP($AI$12,'Sel Coberturas,Capitais,Frquias'!$B$22:$E$30,2,FALSE),IF(AND(K28="C"),VLOOKUP($AI$12,'Sel Coberturas,Capitais,Frquias'!$B$35:$E$48,2,FALSE),IF(AND(K28="D"),VLOOKUP($AI$12,'Sel Coberturas,Capitais,Frquias'!$G$11:$J$15,2,FALSE),IF(AND(K28="E"),VLOOKUP($AI$12,'Sel Coberturas,Capitais,Frquias'!$G$22:$J$32,2,FALSE),IF(AND(K28="F"),VLOOKUP($AI$12,'Sel Coberturas,Capitais,Frquias'!$L$11:$O$17,2,FALSE),IF(AND(K28="G"),VLOOKUP($AI$12,'Sel Coberturas,Capitais,Frquias'!$Q$11:$T$11,2,FALSE)))))))),"N")</f>
        <v>0</v>
      </c>
      <c r="AW28" s="109">
        <v>735</v>
      </c>
      <c r="AX28" s="110" t="s">
        <v>43</v>
      </c>
      <c r="AY28" s="109">
        <v>735</v>
      </c>
      <c r="BU28" s="100" t="s">
        <v>302</v>
      </c>
      <c r="BV28" s="100" t="s">
        <v>303</v>
      </c>
      <c r="BW28" s="94" t="s">
        <v>301</v>
      </c>
      <c r="BY28" s="102" t="s">
        <v>1541</v>
      </c>
      <c r="BZ28" s="103" t="s">
        <v>912</v>
      </c>
      <c r="CA28" s="103">
        <v>4128</v>
      </c>
      <c r="CC28" s="90">
        <v>1300</v>
      </c>
      <c r="CD28" s="89" t="s">
        <v>1782</v>
      </c>
      <c r="CF28" s="90">
        <v>1440</v>
      </c>
      <c r="CG28" s="92" t="s">
        <v>1807</v>
      </c>
    </row>
    <row r="29" spans="1:85">
      <c r="A29" s="85">
        <f t="shared" si="0"/>
        <v>17</v>
      </c>
      <c r="B29" s="114"/>
      <c r="C29" s="115"/>
      <c r="D29" s="115"/>
      <c r="E29" s="115"/>
      <c r="F29" s="114"/>
      <c r="G29" s="114"/>
      <c r="H29" s="114"/>
      <c r="I29" s="121"/>
      <c r="J29" s="116"/>
      <c r="K29" s="116"/>
      <c r="L29" s="117" t="b">
        <f>IFERROR(IF(AND(K29="A"),VLOOKUP($L$12,'Sel Coberturas,Capitais,Frquias'!$B$11:$E$17,3,FALSE),IF(AND(K29="B"),VLOOKUP($L$12,'Sel Coberturas,Capitais,Frquias'!$B$22:$E$30,3,FALSE),IF(AND(K29="C"),VLOOKUP($L$12,'Sel Coberturas,Capitais,Frquias'!$B$35:$E$48,3,FALSE),IF(AND(K29="D"),VLOOKUP($L$12,'Sel Coberturas,Capitais,Frquias'!$G$11:$J$15,3,FALSE),IF(AND(K29="E"),VLOOKUP($L$12,'Sel Coberturas,Capitais,Frquias'!$G$22:$J$32,3,FALSE),IF(AND(K29="F"),VLOOKUP($L$12,'Sel Coberturas,Capitais,Frquias'!$L$11:$O$17,3,FALSE),IF(AND(K29="G"),VLOOKUP($L$12,'Sel Coberturas,Capitais,Frquias'!$Q$11:$T$11,3,FALSE)))))))),"")</f>
        <v>0</v>
      </c>
      <c r="M29" s="118" t="b">
        <f>IFERROR(IF(AND(K29="A"),VLOOKUP($M$12,'Sel Coberturas,Capitais,Frquias'!$B$11:$E$17,2,FALSE),IF(AND(K29="B"),VLOOKUP($M$12,'Sel Coberturas,Capitais,Frquias'!$B$22:$E$30,2,FALSE),IF(AND(K29="C"),VLOOKUP($M$12,'Sel Coberturas,Capitais,Frquias'!$B$35:$E$48,2,FALSE),IF(AND(K29="D"),VLOOKUP($M$12,'Sel Coberturas,Capitais,Frquias'!$G$11:$J$15,2,FALSE),IF(AND(K29="E"),VLOOKUP($M$12,'Sel Coberturas,Capitais,Frquias'!$G$22:$J$32,2,FALSE),IF(AND(K29="F"),VLOOKUP($M$12,'Sel Coberturas,Capitais,Frquias'!$L$11:$O$17,2,FALSE),IF(AND(K29="G"),VLOOKUP($M$12,'Sel Coberturas,Capitais,Frquias'!$Q$11:$T$11,2,FALSE)))))))),"N")</f>
        <v>0</v>
      </c>
      <c r="N29" s="118" t="b">
        <f>IF(AND(M29="N"),"N",(IF(AND(K29="A"),VLOOKUP($M$12,'Sel Coberturas,Capitais,Frquias'!$B$11:$E$17,3,FALSE),IF(AND(K29="B"),VLOOKUP($M$12,'Sel Coberturas,Capitais,Frquias'!$B$22:$E$30,3,FALSE),IF(AND(K29="C"),VLOOKUP($M$12,'Sel Coberturas,Capitais,Frquias'!$B$35:$E$48,3,FALSE),IF(AND(K29="D"),VLOOKUP($M$12,'Sel Coberturas,Capitais,Frquias'!$G$11:$J$15,3,FALSE),IF(AND(K29="E"),VLOOKUP($M$12,'Sel Coberturas,Capitais,Frquias'!$G$22:$J$32,3,FALSE),IF(AND(K29="F"),VLOOKUP($M$12,'Sel Coberturas,Capitais,Frquias'!$L$11:$O$17,3,FALSE),IF(AND(K29="G"),VLOOKUP($M$12,'Sel Coberturas,Capitais,Frquias'!$Q$11:$T$11,3,FALSE))))))))))</f>
        <v>0</v>
      </c>
      <c r="O29" s="118" t="b">
        <f>IFERROR(IF(AND(K29="A"),VLOOKUP($O$12,'Sel Coberturas,Capitais,Frquias'!$B$11:$E$17,2,FALSE),IF(AND(K29="B"),VLOOKUP($O$12,'Sel Coberturas,Capitais,Frquias'!$B$22:$E$30,2,FALSE),IF(AND(K29="C"),VLOOKUP($O$12,'Sel Coberturas,Capitais,Frquias'!$B$35:$E$48,2,FALSE),IF(AND(K29="D"),VLOOKUP($O$12,'Sel Coberturas,Capitais,Frquias'!$G$11:$J$15,2,FALSE),IF(AND(K29="E"),VLOOKUP($O$12,'Sel Coberturas,Capitais,Frquias'!$G$22:$J$32,2,FALSE),IF(AND(K29="F"),VLOOKUP($O$12,'Sel Coberturas,Capitais,Frquias'!$L$11:$O$17,2,FALSE),IF(AND(K29="G"),VLOOKUP($O$12,'Sel Coberturas,Capitais,Frquias'!$Q$11:$T$11,2,FALSE)))))))),"N")</f>
        <v>0</v>
      </c>
      <c r="P29" s="118" t="b">
        <f>IFERROR(IF(AND(K29="A"),VLOOKUP($P$12,'Sel Coberturas,Capitais,Frquias'!$B$11:$E$17,2,FALSE),IF(AND(K29="B"),VLOOKUP($P$12,'Sel Coberturas,Capitais,Frquias'!$B$22:$E$30,2,FALSE),IF(AND(K29="C"),VLOOKUP($P$12,'Sel Coberturas,Capitais,Frquias'!$B$35:$E$48,2,FALSE),IF(AND(K29="D"),VLOOKUP($P$12,'Sel Coberturas,Capitais,Frquias'!$G$11:$J$15,2,FALSE),IF(AND(K29="E"),VLOOKUP($P$12,'Sel Coberturas,Capitais,Frquias'!$G$22:$J$32,2,FALSE),IF(AND(K29="F"),VLOOKUP($P$12,'Sel Coberturas,Capitais,Frquias'!$L$11:$O$17,2,FALSE),IF(AND(K29="G"),VLOOKUP($P$12,'Sel Coberturas,Capitais,Frquias'!$Q$11:$T$11,2,FALSE)))))))),"N")</f>
        <v>0</v>
      </c>
      <c r="Q29" s="118" t="b">
        <f>IFERROR(IF(AND(K29="A"),VLOOKUP($Q$12,'Sel Coberturas,Capitais,Frquias'!$B$11:$E$17,2,FALSE),IF(AND(K29="B"),VLOOKUP($Q$12,'Sel Coberturas,Capitais,Frquias'!$B$22:$E$30,2,FALSE),IF(AND(K29="C"),VLOOKUP($Q$12,'Sel Coberturas,Capitais,Frquias'!$B$35:$E$48,2,FALSE),IF(AND(K29="D"),VLOOKUP($Q$12,'Sel Coberturas,Capitais,Frquias'!$G$11:$J$15,2,FALSE),IF(AND(K29="E"),VLOOKUP($Q$12,'Sel Coberturas,Capitais,Frquias'!$G$22:$J$32,2,FALSE),IF(AND(K29="F"),VLOOKUP($Q$12,'Sel Coberturas,Capitais,Frquias'!$L$11:$O$17,2,FALSE),IF(AND(K29="G"),VLOOKUP($Q$12,'Sel Coberturas,Capitais,Frquias'!$Q$11:$T$11,2,FALSE)))))))),"N")</f>
        <v>0</v>
      </c>
      <c r="R29" s="118" t="b">
        <f>IF(AND(Q29="N"),"N",(IF(AND(K29="A"),VLOOKUP($Q$12,'Sel Coberturas,Capitais,Frquias'!$B$11:$E$17,3,FALSE),IF(AND(K29="B"),VLOOKUP($Q$12,'Sel Coberturas,Capitais,Frquias'!$B$22:$E$30,3,FALSE),IF(AND(K29="C"),VLOOKUP($Q$12,'Sel Coberturas,Capitais,Frquias'!$B$35:$E$48,3,FALSE),IF(AND(K29="D"),VLOOKUP($Q$12,'Sel Coberturas,Capitais,Frquias'!$G$11:$J$15,3,FALSE),IF(AND(K29="E"),VLOOKUP($Q$12,'Sel Coberturas,Capitais,Frquias'!$G$22:$J$32,3,FALSE),IF(AND(K29="F"),VLOOKUP($Q$12,'Sel Coberturas,Capitais,Frquias'!$L$11:$O$17,3,FALSE),IF(AND(K29="G"),VLOOKUP($Q$12,'Sel Coberturas,Capitais,Frquias'!$Q$11:$T$11,3,FALSE))))))))))</f>
        <v>0</v>
      </c>
      <c r="S29" s="118" t="b">
        <f>IFERROR(IF(AND(K29="A"),VLOOKUP($S$12,'Sel Coberturas,Capitais,Frquias'!$B$11:$E$17,2,FALSE),IF(AND(K29="B"),VLOOKUP($S$12,'Sel Coberturas,Capitais,Frquias'!$B$22:$E$30,2,FALSE),IF(AND(K29="C"),VLOOKUP($S$12,'Sel Coberturas,Capitais,Frquias'!$B$35:$E$48,2,FALSE),IF(AND(K29="D"),VLOOKUP($S$12,'Sel Coberturas,Capitais,Frquias'!$G$11:$J$15,2,FALSE),IF(AND(K29="E"),VLOOKUP($S$12,'Sel Coberturas,Capitais,Frquias'!$G$22:$J$32,2,FALSE),IF(AND(K29="F"),VLOOKUP($S$12,'Sel Coberturas,Capitais,Frquias'!$L$11:$O$17,2,FALSE),IF(AND(K29="G"),VLOOKUP($S$12,'Sel Coberturas,Capitais,Frquias'!$Q$11:$T$11,2,FALSE)))))))),"N")</f>
        <v>0</v>
      </c>
      <c r="T29" s="118" t="b">
        <f>IFERROR(IF(AND(S29="N"),"",(IF(AND(K29="A"),VLOOKUP($S$12,'Sel Coberturas,Capitais,Frquias'!$B$11:$E$17,4,FALSE),IF(AND(K29="B"),VLOOKUP($S$12,'Sel Coberturas,Capitais,Frquias'!$B$22:$E$30,4,FALSE),IF(AND(K29="C"),VLOOKUP($S$12,'Sel Coberturas,Capitais,Frquias'!$B$35:$E$48,4,FALSE),IF(AND(K29="D"),VLOOKUP($S$12,'Sel Coberturas,Capitais,Frquias'!$G$11:$J$15,4,FALSE),IF(AND(K29="E"),VLOOKUP($S$12,'Sel Coberturas,Capitais,Frquias'!$G$22:$J$32,4,FALSE),IF(AND(K29="F"),VLOOKUP($S$12,'Sel Coberturas,Capitais,Frquias'!$L$11:$O$17,4,FALSE),IF(AND(K29="G"),VLOOKUP($S$12,'Sel Coberturas,Capitais,Frquias'!$Q$11:$T$11,4,FALSE)))))))))),"")</f>
        <v>0</v>
      </c>
      <c r="U29" s="118" t="b">
        <f>IFERROR(IF(AND(K29="A"),VLOOKUP($U$12,'Sel Coberturas,Capitais,Frquias'!$B$11:$E$17,2,FALSE),IF(AND(K29="B"),VLOOKUP($U$12,'Sel Coberturas,Capitais,Frquias'!$B$22:$E$30,2,FALSE),IF(AND(K29="C"),VLOOKUP($U$12,'Sel Coberturas,Capitais,Frquias'!$B$35:$E$48,2,FALSE),IF(AND(K29="D"),VLOOKUP($U$12,'Sel Coberturas,Capitais,Frquias'!$G$11:$J$15,2,FALSE),IF(AND(K29="E"),VLOOKUP($U$12,'Sel Coberturas,Capitais,Frquias'!$G$22:$J$32,2,FALSE),IF(AND(K29="F"),VLOOKUP($U$12,'Sel Coberturas,Capitais,Frquias'!$L$11:$O$17,2,FALSE),IF(AND(K29="G"),VLOOKUP($U$12,'Sel Coberturas,Capitais,Frquias'!$Q$11:$T$11,2,FALSE)))))))),"N")</f>
        <v>0</v>
      </c>
      <c r="V29" s="119" t="b">
        <f>IFERROR(IF(AND(U29="N"),"",(IF(AND(K29="A"),VLOOKUP($U$12,'Sel Coberturas,Capitais,Frquias'!$B$11:$E$17,4,FALSE),IF(AND(K29="B"),VLOOKUP($U$12,'Sel Coberturas,Capitais,Frquias'!$B$22:$E$30,4,FALSE),IF(AND(K29="C"),VLOOKUP($U$12,'Sel Coberturas,Capitais,Frquias'!$B$35:$E$48,4,FALSE),IF(AND(K29="D"),VLOOKUP($U$12,'Sel Coberturas,Capitais,Frquias'!$G$11:$J$15,4,FALSE),IF(AND(K29="E"),VLOOKUP($U$12,'Sel Coberturas,Capitais,Frquias'!$G$22:$J$32,4,FALSE),IF(AND(K29="F"),VLOOKUP($U$12,'Sel Coberturas,Capitais,Frquias'!$L$11:$O$17,4,FALSE),IF(AND(K29="G"),VLOOKUP($U$12,'Sel Coberturas,Capitais,Frquias'!$Q$11:$T$11,4,FALSE)))))))))),"")</f>
        <v>0</v>
      </c>
      <c r="W29" s="118" t="b">
        <f>IFERROR(IF(AND(K29="A"),VLOOKUP($W$12,'Sel Coberturas,Capitais,Frquias'!$B$11:$E$17,2,FALSE),IF(AND(K29="B"),VLOOKUP($W$12,'Sel Coberturas,Capitais,Frquias'!$B$22:$E$30,2,FALSE),IF(AND(K29="C"),VLOOKUP($W$12,'Sel Coberturas,Capitais,Frquias'!$B$35:$E$48,2,FALSE),IF(AND(K29="D"),VLOOKUP($W$12,'Sel Coberturas,Capitais,Frquias'!$G$11:$J$15,2,FALSE),IF(AND(K29="E"),VLOOKUP($W$12,'Sel Coberturas,Capitais,Frquias'!$G$22:$J$32,2,FALSE),IF(AND(K29="F"),VLOOKUP($W$12,'Sel Coberturas,Capitais,Frquias'!$L$11:$O$17,2,FALSE),IF(AND(K29="G"),VLOOKUP($W$12,'Sel Coberturas,Capitais,Frquias'!$Q$11:$T$11,2,FALSE)))))))),"N")</f>
        <v>0</v>
      </c>
      <c r="X29" s="119" t="b">
        <f>IFERROR(IF(AND(W29="N"),"",(IF(AND(K29="A"),VLOOKUP($W$12,'Sel Coberturas,Capitais,Frquias'!$B$11:$E$17,4,FALSE),IF(AND(K29="B"),VLOOKUP($W$12,'Sel Coberturas,Capitais,Frquias'!$B$22:$E$30,4,FALSE),IF(AND(K29="C"),VLOOKUP($W$12,'Sel Coberturas,Capitais,Frquias'!$B$35:$E$48,4,FALSE),IF(AND(K29="D"),VLOOKUP($W$12,'Sel Coberturas,Capitais,Frquias'!$G$11:$J$15,4,FALSE),IF(AND(K29="E"),VLOOKUP($W$12,'Sel Coberturas,Capitais,Frquias'!$G$22:$J$32,4,FALSE),IF(AND(K29="F"),VLOOKUP($W$12,'Sel Coberturas,Capitais,Frquias'!$L$11:$O$17,4,FALSE),IF(AND(K29="G"),VLOOKUP($W$12,'Sel Coberturas,Capitais,Frquias'!$Q$11:$T$11,4,FALSE)))))))))),"")</f>
        <v>0</v>
      </c>
      <c r="Y29" s="118" t="b">
        <f>IFERROR(IF(AND(K29="A"),VLOOKUP($Y$12,'Sel Coberturas,Capitais,Frquias'!$B$11:$E$17,2,FALSE),IF(AND(K29="B"),VLOOKUP($Y$12,'Sel Coberturas,Capitais,Frquias'!$B$22:$E$30,2,FALSE),IF(AND(K29="C"),VLOOKUP($Y$12,'Sel Coberturas,Capitais,Frquias'!$B$35:$E$48,2,FALSE),IF(AND(K29="D"),VLOOKUP($Y$12,'Sel Coberturas,Capitais,Frquias'!$G$11:$J$15,2,FALSE),IF(AND(K29="E"),VLOOKUP($Y$12,'Sel Coberturas,Capitais,Frquias'!$G$22:$J$32,2,FALSE),IF(AND(K29="F"),VLOOKUP($Y$12,'Sel Coberturas,Capitais,Frquias'!$L$11:$O$17,2,FALSE),IF(AND(K29="G"),VLOOKUP($Y$12,'Sel Coberturas,Capitais,Frquias'!$Q$11:$T$11,2,FALSE)))))))),"N")</f>
        <v>0</v>
      </c>
      <c r="Z29" s="119" t="b">
        <f>IFERROR(IF(AND(Y29="N"),"",(IF(AND(K29="A"),VLOOKUP($Y$12,'Sel Coberturas,Capitais,Frquias'!$B$11:$E$17,4,FALSE),IF(AND(K29="B"),VLOOKUP($Y$12,'Sel Coberturas,Capitais,Frquias'!$B$22:$E$30,4,FALSE),IF(AND(K29="C"),VLOOKUP($Y$12,'Sel Coberturas,Capitais,Frquias'!$B$35:$E$48,4,FALSE),IF(AND(K29="D"),VLOOKUP($Y$12,'Sel Coberturas,Capitais,Frquias'!$G$11:$J$15,4,FALSE),IF(AND(K29="E"),VLOOKUP($Y$12,'Sel Coberturas,Capitais,Frquias'!$G$22:$J$32,4,FALSE),IF(AND(K29="F"),VLOOKUP($Y$12,'Sel Coberturas,Capitais,Frquias'!$L$11:$O$17,4,FALSE),IF(AND(K29="G"),VLOOKUP($Y$12,'Sel Coberturas,Capitais,Frquias'!$Q$11:$T$11,4,FALSE)))))))))),"")</f>
        <v>0</v>
      </c>
      <c r="AA29" s="118" t="b">
        <f>IFERROR(IF(AND(K29="A"),VLOOKUP($AA$12,'Sel Coberturas,Capitais,Frquias'!$B$11:$E$17,2,FALSE),IF(AND(K29="B"),VLOOKUP($AA$12,'Sel Coberturas,Capitais,Frquias'!$B$22:$E$30,2,FALSE),IF(AND(K29="C"),VLOOKUP($AA$12,'Sel Coberturas,Capitais,Frquias'!$B$35:$E$48,2,FALSE),IF(AND(K29="D"),VLOOKUP($AA$12,'Sel Coberturas,Capitais,Frquias'!$G$11:$J$15,2,FALSE),IF(AND(K29="E"),VLOOKUP($AA$12,'Sel Coberturas,Capitais,Frquias'!$G$22:$J$32,2,FALSE),IF(AND(K29="F"),VLOOKUP($AA$12,'Sel Coberturas,Capitais,Frquias'!$L$11:$O$17,2,FALSE),IF(AND(K29="G"),VLOOKUP($AA$12,'Sel Coberturas,Capitais,Frquias'!$Q$11:$T$11,2,FALSE)))))))),"N")</f>
        <v>0</v>
      </c>
      <c r="AB29" s="119" t="b">
        <f>IFERROR(IF(AND(AA29="N"),"",(IF(AND(K29="A"),VLOOKUP($AA$12,'Sel Coberturas,Capitais,Frquias'!$B$11:$E$17,4,FALSE),IF(AND(K29="B"),VLOOKUP($AA$12,'Sel Coberturas,Capitais,Frquias'!$B$22:$E$30,4,FALSE),IF(AND(K29="C"),VLOOKUP($AA$12,'Sel Coberturas,Capitais,Frquias'!$B$35:$E$48,4,FALSE),IF(AND(K29="D"),VLOOKUP($AA$12,'Sel Coberturas,Capitais,Frquias'!$G$11:$J$15,4,FALSE),IF(AND(K29="E"),VLOOKUP($AA$12,'Sel Coberturas,Capitais,Frquias'!$G$22:$J$32,4,FALSE),IF(AND(K29="F"),VLOOKUP($AA$12,'Sel Coberturas,Capitais,Frquias'!$L$11:$O$17,4,FALSE),IF(AND(K29="G"),VLOOKUP($AA$12,'Sel Coberturas,Capitais,Frquias'!$Q$11:$T$11,4,FALSE)))))))))),"")</f>
        <v>0</v>
      </c>
      <c r="AC29" s="118" t="b">
        <f>IFERROR(IF(AND(K29="A"),VLOOKUP($AC$12,'Sel Coberturas,Capitais,Frquias'!$B$11:$E$17,2,FALSE),IF(AND(K29="B"),VLOOKUP($AC$12,'Sel Coberturas,Capitais,Frquias'!$B$22:$E$30,2,FALSE),IF(AND(K29="C"),VLOOKUP($AC$12,'Sel Coberturas,Capitais,Frquias'!$B$35:$E$48,2,FALSE),IF(AND(K29="D"),VLOOKUP($AC$12,'Sel Coberturas,Capitais,Frquias'!$G$11:$J$15,2,FALSE),IF(AND(K29="E"),VLOOKUP($AC$12,'Sel Coberturas,Capitais,Frquias'!$G$22:$J$32,2,FALSE),IF(AND(K29="F"),VLOOKUP($AC$12,'Sel Coberturas,Capitais,Frquias'!$L$11:$O$17,2,FALSE),IF(AND(K29="G"),VLOOKUP($AC$12,'Sel Coberturas,Capitais,Frquias'!$Q$11:$T$11,2,FALSE)))))))),"N")</f>
        <v>0</v>
      </c>
      <c r="AD29" s="118" t="b">
        <f>IF(AND(AC29="N"),"N",(IF(AND(K29="A"),VLOOKUP($AC$12,'Sel Coberturas,Capitais,Frquias'!$B$11:$E$17,3,FALSE),IF(AND(K29="B"),VLOOKUP($AC$12,'Sel Coberturas,Capitais,Frquias'!$B$22:$E$30,3,FALSE),IF(AND(K29="C"),VLOOKUP($AC$12,'Sel Coberturas,Capitais,Frquias'!$B$35:$E$48,3,FALSE),IF(AND(K29="D"),VLOOKUP($AC$12,'Sel Coberturas,Capitais,Frquias'!$G$11:$J$15,3,FALSE),IF(AND(K29="E"),VLOOKUP($AC$12,'Sel Coberturas,Capitais,Frquias'!$G$22:$J$32,3,FALSE),IF(AND(K29="F"),VLOOKUP($AC$12,'Sel Coberturas,Capitais,Frquias'!$L$11:$O$17,3,FALSE),IF(AND(K29="G"),VLOOKUP($AC$12,'Sel Coberturas,Capitais,Frquias'!$Q$11:$T$11,3,FALSE))))))))))</f>
        <v>0</v>
      </c>
      <c r="AE29" s="118" t="b">
        <f>IFERROR(IF(AND(K29="A"),VLOOKUP($AE$12,'Sel Coberturas,Capitais,Frquias'!$B$11:$E$17,2,FALSE),IF(AND(K29="B"),VLOOKUP($AE$12,'Sel Coberturas,Capitais,Frquias'!$B$22:$E$30,2,FALSE),IF(AND(K29="C"),VLOOKUP($AE$12,'Sel Coberturas,Capitais,Frquias'!$B$35:$E$48,2,FALSE),IF(AND(K29="D"),VLOOKUP($AE$12,'Sel Coberturas,Capitais,Frquias'!$G$11:$J$15,2,FALSE),IF(AND(K29="E"),VLOOKUP($AE$12,'Sel Coberturas,Capitais,Frquias'!$G$22:$J$32,2,FALSE),IF(AND(K29="F"),VLOOKUP($AE$12,'Sel Coberturas,Capitais,Frquias'!$L$11:$O$17,2,FALSE),IF(AND(K29="G"),VLOOKUP($AE$12,'Sel Coberturas,Capitais,Frquias'!$Q$11:$T$11,2,FALSE)))))))),"N")</f>
        <v>0</v>
      </c>
      <c r="AF29" s="118" t="b">
        <f>IF(AND(AE29="N"),"N",(IF(AND(K29="A"),VLOOKUP($AE$12,'Sel Coberturas,Capitais,Frquias'!$B$11:$E$17,3,FALSE),IF(AND(K29="B"),VLOOKUP($AE$12,'Sel Coberturas,Capitais,Frquias'!$B$22:$E$30,3,FALSE),IF(AND(K29="C"),VLOOKUP($AE$12,'Sel Coberturas,Capitais,Frquias'!$B$35:$E$48,3,FALSE),IF(AND(K29="D"),VLOOKUP($AE$12,'Sel Coberturas,Capitais,Frquias'!$G$11:$J$15,3,FALSE),IF(AND(K29="E"),VLOOKUP($AE$12,'Sel Coberturas,Capitais,Frquias'!$G$22:$J$32,3,FALSE),IF(AND(K29="F"),VLOOKUP($AE$12,'Sel Coberturas,Capitais,Frquias'!$L$11:$O$17,3,FALSE),IF(AND(K29="G"),VLOOKUP($AE$12,'Sel Coberturas,Capitais,Frquias'!$Q$11:$T$11,3,FALSE))))))))))</f>
        <v>0</v>
      </c>
      <c r="AG29" s="118" t="b">
        <f>IFERROR(IF(AND(K29="A"),VLOOKUP($AG$12,'Sel Coberturas,Capitais,Frquias'!$B$11:$E$17,2,FALSE),IF(AND(K29="B"),VLOOKUP($AG$12,'Sel Coberturas,Capitais,Frquias'!$B$22:$E$30,2,FALSE),IF(AND(K29="C"),VLOOKUP($AG$12,'Sel Coberturas,Capitais,Frquias'!$B$35:$E$48,2,FALSE),IF(AND(K29="D"),VLOOKUP($AG$12,'Sel Coberturas,Capitais,Frquias'!$G$11:$J$15,2,FALSE),IF(AND(K29="E"),VLOOKUP($AG$12,'Sel Coberturas,Capitais,Frquias'!$G$22:$J$32,2,FALSE),IF(AND(K29="F"),VLOOKUP($AG$12,'Sel Coberturas,Capitais,Frquias'!$L$11:$O$17,2,FALSE),IF(AND(K29="G"),VLOOKUP($AG$12,'Sel Coberturas,Capitais,Frquias'!$Q$11:$T$11,2,FALSE)))))))),"N")</f>
        <v>0</v>
      </c>
      <c r="AH29" s="118" t="b">
        <f>IF(AND(AG29="N"),"N",(IF(AND(K29="A"),VLOOKUP($AG$12,'Sel Coberturas,Capitais,Frquias'!$B$11:$E$17,3,FALSE),IF(AND(K29="B"),VLOOKUP($AG$12,'Sel Coberturas,Capitais,Frquias'!$B$22:$E$30,3,FALSE),IF(AND(K29="C"),VLOOKUP($AG$12,'Sel Coberturas,Capitais,Frquias'!$B$35:$E$48,3,FALSE),IF(AND(K29="D"),VLOOKUP($AG$12,'Sel Coberturas,Capitais,Frquias'!$G$11:$J$15,3,FALSE),IF(AND(K29="E"),VLOOKUP($AG$12,'Sel Coberturas,Capitais,Frquias'!$G$22:$J$32,3,FALSE),IF(AND(K29="F"),VLOOKUP($AG$12,'Sel Coberturas,Capitais,Frquias'!$L$11:$O$17,3,FALSE),IF(AND(K29="G"),VLOOKUP($AG$12,'Sel Coberturas,Capitais,Frquias'!$Q$11:$T$11,3,FALSE))))))))))</f>
        <v>0</v>
      </c>
      <c r="AI29" s="118" t="b">
        <f>IFERROR(IF(AND(K29="A"),VLOOKUP($AI$12,'Sel Coberturas,Capitais,Frquias'!$B$11:$E$17,2,FALSE),IF(AND(K29="B"),VLOOKUP($AI$12,'Sel Coberturas,Capitais,Frquias'!$B$22:$E$30,2,FALSE),IF(AND(K29="C"),VLOOKUP($AI$12,'Sel Coberturas,Capitais,Frquias'!$B$35:$E$48,2,FALSE),IF(AND(K29="D"),VLOOKUP($AI$12,'Sel Coberturas,Capitais,Frquias'!$G$11:$J$15,2,FALSE),IF(AND(K29="E"),VLOOKUP($AI$12,'Sel Coberturas,Capitais,Frquias'!$G$22:$J$32,2,FALSE),IF(AND(K29="F"),VLOOKUP($AI$12,'Sel Coberturas,Capitais,Frquias'!$L$11:$O$17,2,FALSE),IF(AND(K29="G"),VLOOKUP($AI$12,'Sel Coberturas,Capitais,Frquias'!$Q$11:$T$11,2,FALSE)))))))),"N")</f>
        <v>0</v>
      </c>
      <c r="AW29" s="109">
        <v>736</v>
      </c>
      <c r="AX29" s="110" t="s">
        <v>44</v>
      </c>
      <c r="AY29" s="109">
        <v>736</v>
      </c>
      <c r="BU29" s="100" t="s">
        <v>302</v>
      </c>
      <c r="BV29" s="100" t="s">
        <v>303</v>
      </c>
      <c r="BW29" s="94" t="s">
        <v>306</v>
      </c>
      <c r="BY29" s="102" t="s">
        <v>1550</v>
      </c>
      <c r="BZ29" s="103" t="s">
        <v>396</v>
      </c>
      <c r="CA29" s="103">
        <v>4408</v>
      </c>
      <c r="CC29" s="90">
        <v>1349</v>
      </c>
      <c r="CD29" s="89" t="s">
        <v>1782</v>
      </c>
      <c r="CF29" s="90">
        <v>1450</v>
      </c>
      <c r="CG29" s="92" t="s">
        <v>1808</v>
      </c>
    </row>
    <row r="30" spans="1:85">
      <c r="A30" s="85">
        <f t="shared" si="0"/>
        <v>18</v>
      </c>
      <c r="B30" s="114"/>
      <c r="C30" s="115"/>
      <c r="D30" s="115"/>
      <c r="E30" s="115"/>
      <c r="F30" s="114"/>
      <c r="G30" s="114"/>
      <c r="H30" s="114"/>
      <c r="I30" s="121"/>
      <c r="J30" s="116"/>
      <c r="K30" s="116"/>
      <c r="L30" s="117" t="b">
        <f>IFERROR(IF(AND(K30="A"),VLOOKUP($L$12,'Sel Coberturas,Capitais,Frquias'!$B$11:$E$17,3,FALSE),IF(AND(K30="B"),VLOOKUP($L$12,'Sel Coberturas,Capitais,Frquias'!$B$22:$E$30,3,FALSE),IF(AND(K30="C"),VLOOKUP($L$12,'Sel Coberturas,Capitais,Frquias'!$B$35:$E$48,3,FALSE),IF(AND(K30="D"),VLOOKUP($L$12,'Sel Coberturas,Capitais,Frquias'!$G$11:$J$15,3,FALSE),IF(AND(K30="E"),VLOOKUP($L$12,'Sel Coberturas,Capitais,Frquias'!$G$22:$J$32,3,FALSE),IF(AND(K30="F"),VLOOKUP($L$12,'Sel Coberturas,Capitais,Frquias'!$L$11:$O$17,3,FALSE),IF(AND(K30="G"),VLOOKUP($L$12,'Sel Coberturas,Capitais,Frquias'!$Q$11:$T$11,3,FALSE)))))))),"")</f>
        <v>0</v>
      </c>
      <c r="M30" s="118" t="b">
        <f>IFERROR(IF(AND(K30="A"),VLOOKUP($M$12,'Sel Coberturas,Capitais,Frquias'!$B$11:$E$17,2,FALSE),IF(AND(K30="B"),VLOOKUP($M$12,'Sel Coberturas,Capitais,Frquias'!$B$22:$E$30,2,FALSE),IF(AND(K30="C"),VLOOKUP($M$12,'Sel Coberturas,Capitais,Frquias'!$B$35:$E$48,2,FALSE),IF(AND(K30="D"),VLOOKUP($M$12,'Sel Coberturas,Capitais,Frquias'!$G$11:$J$15,2,FALSE),IF(AND(K30="E"),VLOOKUP($M$12,'Sel Coberturas,Capitais,Frquias'!$G$22:$J$32,2,FALSE),IF(AND(K30="F"),VLOOKUP($M$12,'Sel Coberturas,Capitais,Frquias'!$L$11:$O$17,2,FALSE),IF(AND(K30="G"),VLOOKUP($M$12,'Sel Coberturas,Capitais,Frquias'!$Q$11:$T$11,2,FALSE)))))))),"N")</f>
        <v>0</v>
      </c>
      <c r="N30" s="118" t="b">
        <f>IF(AND(M30="N"),"N",(IF(AND(K30="A"),VLOOKUP($M$12,'Sel Coberturas,Capitais,Frquias'!$B$11:$E$17,3,FALSE),IF(AND(K30="B"),VLOOKUP($M$12,'Sel Coberturas,Capitais,Frquias'!$B$22:$E$30,3,FALSE),IF(AND(K30="C"),VLOOKUP($M$12,'Sel Coberturas,Capitais,Frquias'!$B$35:$E$48,3,FALSE),IF(AND(K30="D"),VLOOKUP($M$12,'Sel Coberturas,Capitais,Frquias'!$G$11:$J$15,3,FALSE),IF(AND(K30="E"),VLOOKUP($M$12,'Sel Coberturas,Capitais,Frquias'!$G$22:$J$32,3,FALSE),IF(AND(K30="F"),VLOOKUP($M$12,'Sel Coberturas,Capitais,Frquias'!$L$11:$O$17,3,FALSE),IF(AND(K30="G"),VLOOKUP($M$12,'Sel Coberturas,Capitais,Frquias'!$Q$11:$T$11,3,FALSE))))))))))</f>
        <v>0</v>
      </c>
      <c r="O30" s="118" t="b">
        <f>IFERROR(IF(AND(K30="A"),VLOOKUP($O$12,'Sel Coberturas,Capitais,Frquias'!$B$11:$E$17,2,FALSE),IF(AND(K30="B"),VLOOKUP($O$12,'Sel Coberturas,Capitais,Frquias'!$B$22:$E$30,2,FALSE),IF(AND(K30="C"),VLOOKUP($O$12,'Sel Coberturas,Capitais,Frquias'!$B$35:$E$48,2,FALSE),IF(AND(K30="D"),VLOOKUP($O$12,'Sel Coberturas,Capitais,Frquias'!$G$11:$J$15,2,FALSE),IF(AND(K30="E"),VLOOKUP($O$12,'Sel Coberturas,Capitais,Frquias'!$G$22:$J$32,2,FALSE),IF(AND(K30="F"),VLOOKUP($O$12,'Sel Coberturas,Capitais,Frquias'!$L$11:$O$17,2,FALSE),IF(AND(K30="G"),VLOOKUP($O$12,'Sel Coberturas,Capitais,Frquias'!$Q$11:$T$11,2,FALSE)))))))),"N")</f>
        <v>0</v>
      </c>
      <c r="P30" s="118" t="b">
        <f>IFERROR(IF(AND(K30="A"),VLOOKUP($P$12,'Sel Coberturas,Capitais,Frquias'!$B$11:$E$17,2,FALSE),IF(AND(K30="B"),VLOOKUP($P$12,'Sel Coberturas,Capitais,Frquias'!$B$22:$E$30,2,FALSE),IF(AND(K30="C"),VLOOKUP($P$12,'Sel Coberturas,Capitais,Frquias'!$B$35:$E$48,2,FALSE),IF(AND(K30="D"),VLOOKUP($P$12,'Sel Coberturas,Capitais,Frquias'!$G$11:$J$15,2,FALSE),IF(AND(K30="E"),VLOOKUP($P$12,'Sel Coberturas,Capitais,Frquias'!$G$22:$J$32,2,FALSE),IF(AND(K30="F"),VLOOKUP($P$12,'Sel Coberturas,Capitais,Frquias'!$L$11:$O$17,2,FALSE),IF(AND(K30="G"),VLOOKUP($P$12,'Sel Coberturas,Capitais,Frquias'!$Q$11:$T$11,2,FALSE)))))))),"N")</f>
        <v>0</v>
      </c>
      <c r="Q30" s="118" t="b">
        <f>IFERROR(IF(AND(K30="A"),VLOOKUP($Q$12,'Sel Coberturas,Capitais,Frquias'!$B$11:$E$17,2,FALSE),IF(AND(K30="B"),VLOOKUP($Q$12,'Sel Coberturas,Capitais,Frquias'!$B$22:$E$30,2,FALSE),IF(AND(K30="C"),VLOOKUP($Q$12,'Sel Coberturas,Capitais,Frquias'!$B$35:$E$48,2,FALSE),IF(AND(K30="D"),VLOOKUP($Q$12,'Sel Coberturas,Capitais,Frquias'!$G$11:$J$15,2,FALSE),IF(AND(K30="E"),VLOOKUP($Q$12,'Sel Coberturas,Capitais,Frquias'!$G$22:$J$32,2,FALSE),IF(AND(K30="F"),VLOOKUP($Q$12,'Sel Coberturas,Capitais,Frquias'!$L$11:$O$17,2,FALSE),IF(AND(K30="G"),VLOOKUP($Q$12,'Sel Coberturas,Capitais,Frquias'!$Q$11:$T$11,2,FALSE)))))))),"N")</f>
        <v>0</v>
      </c>
      <c r="R30" s="118" t="b">
        <f>IF(AND(Q30="N"),"N",(IF(AND(K30="A"),VLOOKUP($Q$12,'Sel Coberturas,Capitais,Frquias'!$B$11:$E$17,3,FALSE),IF(AND(K30="B"),VLOOKUP($Q$12,'Sel Coberturas,Capitais,Frquias'!$B$22:$E$30,3,FALSE),IF(AND(K30="C"),VLOOKUP($Q$12,'Sel Coberturas,Capitais,Frquias'!$B$35:$E$48,3,FALSE),IF(AND(K30="D"),VLOOKUP($Q$12,'Sel Coberturas,Capitais,Frquias'!$G$11:$J$15,3,FALSE),IF(AND(K30="E"),VLOOKUP($Q$12,'Sel Coberturas,Capitais,Frquias'!$G$22:$J$32,3,FALSE),IF(AND(K30="F"),VLOOKUP($Q$12,'Sel Coberturas,Capitais,Frquias'!$L$11:$O$17,3,FALSE),IF(AND(K30="G"),VLOOKUP($Q$12,'Sel Coberturas,Capitais,Frquias'!$Q$11:$T$11,3,FALSE))))))))))</f>
        <v>0</v>
      </c>
      <c r="S30" s="118" t="b">
        <f>IFERROR(IF(AND(K30="A"),VLOOKUP($S$12,'Sel Coberturas,Capitais,Frquias'!$B$11:$E$17,2,FALSE),IF(AND(K30="B"),VLOOKUP($S$12,'Sel Coberturas,Capitais,Frquias'!$B$22:$E$30,2,FALSE),IF(AND(K30="C"),VLOOKUP($S$12,'Sel Coberturas,Capitais,Frquias'!$B$35:$E$48,2,FALSE),IF(AND(K30="D"),VLOOKUP($S$12,'Sel Coberturas,Capitais,Frquias'!$G$11:$J$15,2,FALSE),IF(AND(K30="E"),VLOOKUP($S$12,'Sel Coberturas,Capitais,Frquias'!$G$22:$J$32,2,FALSE),IF(AND(K30="F"),VLOOKUP($S$12,'Sel Coberturas,Capitais,Frquias'!$L$11:$O$17,2,FALSE),IF(AND(K30="G"),VLOOKUP($S$12,'Sel Coberturas,Capitais,Frquias'!$Q$11:$T$11,2,FALSE)))))))),"N")</f>
        <v>0</v>
      </c>
      <c r="T30" s="118" t="b">
        <f>IFERROR(IF(AND(S30="N"),"",(IF(AND(K30="A"),VLOOKUP($S$12,'Sel Coberturas,Capitais,Frquias'!$B$11:$E$17,4,FALSE),IF(AND(K30="B"),VLOOKUP($S$12,'Sel Coberturas,Capitais,Frquias'!$B$22:$E$30,4,FALSE),IF(AND(K30="C"),VLOOKUP($S$12,'Sel Coberturas,Capitais,Frquias'!$B$35:$E$48,4,FALSE),IF(AND(K30="D"),VLOOKUP($S$12,'Sel Coberturas,Capitais,Frquias'!$G$11:$J$15,4,FALSE),IF(AND(K30="E"),VLOOKUP($S$12,'Sel Coberturas,Capitais,Frquias'!$G$22:$J$32,4,FALSE),IF(AND(K30="F"),VLOOKUP($S$12,'Sel Coberturas,Capitais,Frquias'!$L$11:$O$17,4,FALSE),IF(AND(K30="G"),VLOOKUP($S$12,'Sel Coberturas,Capitais,Frquias'!$Q$11:$T$11,4,FALSE)))))))))),"")</f>
        <v>0</v>
      </c>
      <c r="U30" s="118" t="b">
        <f>IFERROR(IF(AND(K30="A"),VLOOKUP($U$12,'Sel Coberturas,Capitais,Frquias'!$B$11:$E$17,2,FALSE),IF(AND(K30="B"),VLOOKUP($U$12,'Sel Coberturas,Capitais,Frquias'!$B$22:$E$30,2,FALSE),IF(AND(K30="C"),VLOOKUP($U$12,'Sel Coberturas,Capitais,Frquias'!$B$35:$E$48,2,FALSE),IF(AND(K30="D"),VLOOKUP($U$12,'Sel Coberturas,Capitais,Frquias'!$G$11:$J$15,2,FALSE),IF(AND(K30="E"),VLOOKUP($U$12,'Sel Coberturas,Capitais,Frquias'!$G$22:$J$32,2,FALSE),IF(AND(K30="F"),VLOOKUP($U$12,'Sel Coberturas,Capitais,Frquias'!$L$11:$O$17,2,FALSE),IF(AND(K30="G"),VLOOKUP($U$12,'Sel Coberturas,Capitais,Frquias'!$Q$11:$T$11,2,FALSE)))))))),"N")</f>
        <v>0</v>
      </c>
      <c r="V30" s="119" t="b">
        <f>IFERROR(IF(AND(U30="N"),"",(IF(AND(K30="A"),VLOOKUP($U$12,'Sel Coberturas,Capitais,Frquias'!$B$11:$E$17,4,FALSE),IF(AND(K30="B"),VLOOKUP($U$12,'Sel Coberturas,Capitais,Frquias'!$B$22:$E$30,4,FALSE),IF(AND(K30="C"),VLOOKUP($U$12,'Sel Coberturas,Capitais,Frquias'!$B$35:$E$48,4,FALSE),IF(AND(K30="D"),VLOOKUP($U$12,'Sel Coberturas,Capitais,Frquias'!$G$11:$J$15,4,FALSE),IF(AND(K30="E"),VLOOKUP($U$12,'Sel Coberturas,Capitais,Frquias'!$G$22:$J$32,4,FALSE),IF(AND(K30="F"),VLOOKUP($U$12,'Sel Coberturas,Capitais,Frquias'!$L$11:$O$17,4,FALSE),IF(AND(K30="G"),VLOOKUP($U$12,'Sel Coberturas,Capitais,Frquias'!$Q$11:$T$11,4,FALSE)))))))))),"")</f>
        <v>0</v>
      </c>
      <c r="W30" s="118" t="b">
        <f>IFERROR(IF(AND(K30="A"),VLOOKUP($W$12,'Sel Coberturas,Capitais,Frquias'!$B$11:$E$17,2,FALSE),IF(AND(K30="B"),VLOOKUP($W$12,'Sel Coberturas,Capitais,Frquias'!$B$22:$E$30,2,FALSE),IF(AND(K30="C"),VLOOKUP($W$12,'Sel Coberturas,Capitais,Frquias'!$B$35:$E$48,2,FALSE),IF(AND(K30="D"),VLOOKUP($W$12,'Sel Coberturas,Capitais,Frquias'!$G$11:$J$15,2,FALSE),IF(AND(K30="E"),VLOOKUP($W$12,'Sel Coberturas,Capitais,Frquias'!$G$22:$J$32,2,FALSE),IF(AND(K30="F"),VLOOKUP($W$12,'Sel Coberturas,Capitais,Frquias'!$L$11:$O$17,2,FALSE),IF(AND(K30="G"),VLOOKUP($W$12,'Sel Coberturas,Capitais,Frquias'!$Q$11:$T$11,2,FALSE)))))))),"N")</f>
        <v>0</v>
      </c>
      <c r="X30" s="119" t="b">
        <f>IFERROR(IF(AND(W30="N"),"",(IF(AND(K30="A"),VLOOKUP($W$12,'Sel Coberturas,Capitais,Frquias'!$B$11:$E$17,4,FALSE),IF(AND(K30="B"),VLOOKUP($W$12,'Sel Coberturas,Capitais,Frquias'!$B$22:$E$30,4,FALSE),IF(AND(K30="C"),VLOOKUP($W$12,'Sel Coberturas,Capitais,Frquias'!$B$35:$E$48,4,FALSE),IF(AND(K30="D"),VLOOKUP($W$12,'Sel Coberturas,Capitais,Frquias'!$G$11:$J$15,4,FALSE),IF(AND(K30="E"),VLOOKUP($W$12,'Sel Coberturas,Capitais,Frquias'!$G$22:$J$32,4,FALSE),IF(AND(K30="F"),VLOOKUP($W$12,'Sel Coberturas,Capitais,Frquias'!$L$11:$O$17,4,FALSE),IF(AND(K30="G"),VLOOKUP($W$12,'Sel Coberturas,Capitais,Frquias'!$Q$11:$T$11,4,FALSE)))))))))),"")</f>
        <v>0</v>
      </c>
      <c r="Y30" s="118" t="b">
        <f>IFERROR(IF(AND(K30="A"),VLOOKUP($Y$12,'Sel Coberturas,Capitais,Frquias'!$B$11:$E$17,2,FALSE),IF(AND(K30="B"),VLOOKUP($Y$12,'Sel Coberturas,Capitais,Frquias'!$B$22:$E$30,2,FALSE),IF(AND(K30="C"),VLOOKUP($Y$12,'Sel Coberturas,Capitais,Frquias'!$B$35:$E$48,2,FALSE),IF(AND(K30="D"),VLOOKUP($Y$12,'Sel Coberturas,Capitais,Frquias'!$G$11:$J$15,2,FALSE),IF(AND(K30="E"),VLOOKUP($Y$12,'Sel Coberturas,Capitais,Frquias'!$G$22:$J$32,2,FALSE),IF(AND(K30="F"),VLOOKUP($Y$12,'Sel Coberturas,Capitais,Frquias'!$L$11:$O$17,2,FALSE),IF(AND(K30="G"),VLOOKUP($Y$12,'Sel Coberturas,Capitais,Frquias'!$Q$11:$T$11,2,FALSE)))))))),"N")</f>
        <v>0</v>
      </c>
      <c r="Z30" s="119" t="b">
        <f>IFERROR(IF(AND(Y30="N"),"",(IF(AND(K30="A"),VLOOKUP($Y$12,'Sel Coberturas,Capitais,Frquias'!$B$11:$E$17,4,FALSE),IF(AND(K30="B"),VLOOKUP($Y$12,'Sel Coberturas,Capitais,Frquias'!$B$22:$E$30,4,FALSE),IF(AND(K30="C"),VLOOKUP($Y$12,'Sel Coberturas,Capitais,Frquias'!$B$35:$E$48,4,FALSE),IF(AND(K30="D"),VLOOKUP($Y$12,'Sel Coberturas,Capitais,Frquias'!$G$11:$J$15,4,FALSE),IF(AND(K30="E"),VLOOKUP($Y$12,'Sel Coberturas,Capitais,Frquias'!$G$22:$J$32,4,FALSE),IF(AND(K30="F"),VLOOKUP($Y$12,'Sel Coberturas,Capitais,Frquias'!$L$11:$O$17,4,FALSE),IF(AND(K30="G"),VLOOKUP($Y$12,'Sel Coberturas,Capitais,Frquias'!$Q$11:$T$11,4,FALSE)))))))))),"")</f>
        <v>0</v>
      </c>
      <c r="AA30" s="118" t="b">
        <f>IFERROR(IF(AND(K30="A"),VLOOKUP($AA$12,'Sel Coberturas,Capitais,Frquias'!$B$11:$E$17,2,FALSE),IF(AND(K30="B"),VLOOKUP($AA$12,'Sel Coberturas,Capitais,Frquias'!$B$22:$E$30,2,FALSE),IF(AND(K30="C"),VLOOKUP($AA$12,'Sel Coberturas,Capitais,Frquias'!$B$35:$E$48,2,FALSE),IF(AND(K30="D"),VLOOKUP($AA$12,'Sel Coberturas,Capitais,Frquias'!$G$11:$J$15,2,FALSE),IF(AND(K30="E"),VLOOKUP($AA$12,'Sel Coberturas,Capitais,Frquias'!$G$22:$J$32,2,FALSE),IF(AND(K30="F"),VLOOKUP($AA$12,'Sel Coberturas,Capitais,Frquias'!$L$11:$O$17,2,FALSE),IF(AND(K30="G"),VLOOKUP($AA$12,'Sel Coberturas,Capitais,Frquias'!$Q$11:$T$11,2,FALSE)))))))),"N")</f>
        <v>0</v>
      </c>
      <c r="AB30" s="119" t="b">
        <f>IFERROR(IF(AND(AA30="N"),"",(IF(AND(K30="A"),VLOOKUP($AA$12,'Sel Coberturas,Capitais,Frquias'!$B$11:$E$17,4,FALSE),IF(AND(K30="B"),VLOOKUP($AA$12,'Sel Coberturas,Capitais,Frquias'!$B$22:$E$30,4,FALSE),IF(AND(K30="C"),VLOOKUP($AA$12,'Sel Coberturas,Capitais,Frquias'!$B$35:$E$48,4,FALSE),IF(AND(K30="D"),VLOOKUP($AA$12,'Sel Coberturas,Capitais,Frquias'!$G$11:$J$15,4,FALSE),IF(AND(K30="E"),VLOOKUP($AA$12,'Sel Coberturas,Capitais,Frquias'!$G$22:$J$32,4,FALSE),IF(AND(K30="F"),VLOOKUP($AA$12,'Sel Coberturas,Capitais,Frquias'!$L$11:$O$17,4,FALSE),IF(AND(K30="G"),VLOOKUP($AA$12,'Sel Coberturas,Capitais,Frquias'!$Q$11:$T$11,4,FALSE)))))))))),"")</f>
        <v>0</v>
      </c>
      <c r="AC30" s="118" t="b">
        <f>IFERROR(IF(AND(K30="A"),VLOOKUP($AC$12,'Sel Coberturas,Capitais,Frquias'!$B$11:$E$17,2,FALSE),IF(AND(K30="B"),VLOOKUP($AC$12,'Sel Coberturas,Capitais,Frquias'!$B$22:$E$30,2,FALSE),IF(AND(K30="C"),VLOOKUP($AC$12,'Sel Coberturas,Capitais,Frquias'!$B$35:$E$48,2,FALSE),IF(AND(K30="D"),VLOOKUP($AC$12,'Sel Coberturas,Capitais,Frquias'!$G$11:$J$15,2,FALSE),IF(AND(K30="E"),VLOOKUP($AC$12,'Sel Coberturas,Capitais,Frquias'!$G$22:$J$32,2,FALSE),IF(AND(K30="F"),VLOOKUP($AC$12,'Sel Coberturas,Capitais,Frquias'!$L$11:$O$17,2,FALSE),IF(AND(K30="G"),VLOOKUP($AC$12,'Sel Coberturas,Capitais,Frquias'!$Q$11:$T$11,2,FALSE)))))))),"N")</f>
        <v>0</v>
      </c>
      <c r="AD30" s="118" t="b">
        <f>IF(AND(AC30="N"),"N",(IF(AND(K30="A"),VLOOKUP($AC$12,'Sel Coberturas,Capitais,Frquias'!$B$11:$E$17,3,FALSE),IF(AND(K30="B"),VLOOKUP($AC$12,'Sel Coberturas,Capitais,Frquias'!$B$22:$E$30,3,FALSE),IF(AND(K30="C"),VLOOKUP($AC$12,'Sel Coberturas,Capitais,Frquias'!$B$35:$E$48,3,FALSE),IF(AND(K30="D"),VLOOKUP($AC$12,'Sel Coberturas,Capitais,Frquias'!$G$11:$J$15,3,FALSE),IF(AND(K30="E"),VLOOKUP($AC$12,'Sel Coberturas,Capitais,Frquias'!$G$22:$J$32,3,FALSE),IF(AND(K30="F"),VLOOKUP($AC$12,'Sel Coberturas,Capitais,Frquias'!$L$11:$O$17,3,FALSE),IF(AND(K30="G"),VLOOKUP($AC$12,'Sel Coberturas,Capitais,Frquias'!$Q$11:$T$11,3,FALSE))))))))))</f>
        <v>0</v>
      </c>
      <c r="AE30" s="118" t="b">
        <f>IFERROR(IF(AND(K30="A"),VLOOKUP($AE$12,'Sel Coberturas,Capitais,Frquias'!$B$11:$E$17,2,FALSE),IF(AND(K30="B"),VLOOKUP($AE$12,'Sel Coberturas,Capitais,Frquias'!$B$22:$E$30,2,FALSE),IF(AND(K30="C"),VLOOKUP($AE$12,'Sel Coberturas,Capitais,Frquias'!$B$35:$E$48,2,FALSE),IF(AND(K30="D"),VLOOKUP($AE$12,'Sel Coberturas,Capitais,Frquias'!$G$11:$J$15,2,FALSE),IF(AND(K30="E"),VLOOKUP($AE$12,'Sel Coberturas,Capitais,Frquias'!$G$22:$J$32,2,FALSE),IF(AND(K30="F"),VLOOKUP($AE$12,'Sel Coberturas,Capitais,Frquias'!$L$11:$O$17,2,FALSE),IF(AND(K30="G"),VLOOKUP($AE$12,'Sel Coberturas,Capitais,Frquias'!$Q$11:$T$11,2,FALSE)))))))),"N")</f>
        <v>0</v>
      </c>
      <c r="AF30" s="118" t="b">
        <f>IF(AND(AE30="N"),"N",(IF(AND(K30="A"),VLOOKUP($AE$12,'Sel Coberturas,Capitais,Frquias'!$B$11:$E$17,3,FALSE),IF(AND(K30="B"),VLOOKUP($AE$12,'Sel Coberturas,Capitais,Frquias'!$B$22:$E$30,3,FALSE),IF(AND(K30="C"),VLOOKUP($AE$12,'Sel Coberturas,Capitais,Frquias'!$B$35:$E$48,3,FALSE),IF(AND(K30="D"),VLOOKUP($AE$12,'Sel Coberturas,Capitais,Frquias'!$G$11:$J$15,3,FALSE),IF(AND(K30="E"),VLOOKUP($AE$12,'Sel Coberturas,Capitais,Frquias'!$G$22:$J$32,3,FALSE),IF(AND(K30="F"),VLOOKUP($AE$12,'Sel Coberturas,Capitais,Frquias'!$L$11:$O$17,3,FALSE),IF(AND(K30="G"),VLOOKUP($AE$12,'Sel Coberturas,Capitais,Frquias'!$Q$11:$T$11,3,FALSE))))))))))</f>
        <v>0</v>
      </c>
      <c r="AG30" s="118" t="b">
        <f>IFERROR(IF(AND(K30="A"),VLOOKUP($AG$12,'Sel Coberturas,Capitais,Frquias'!$B$11:$E$17,2,FALSE),IF(AND(K30="B"),VLOOKUP($AG$12,'Sel Coberturas,Capitais,Frquias'!$B$22:$E$30,2,FALSE),IF(AND(K30="C"),VLOOKUP($AG$12,'Sel Coberturas,Capitais,Frquias'!$B$35:$E$48,2,FALSE),IF(AND(K30="D"),VLOOKUP($AG$12,'Sel Coberturas,Capitais,Frquias'!$G$11:$J$15,2,FALSE),IF(AND(K30="E"),VLOOKUP($AG$12,'Sel Coberturas,Capitais,Frquias'!$G$22:$J$32,2,FALSE),IF(AND(K30="F"),VLOOKUP($AG$12,'Sel Coberturas,Capitais,Frquias'!$L$11:$O$17,2,FALSE),IF(AND(K30="G"),VLOOKUP($AG$12,'Sel Coberturas,Capitais,Frquias'!$Q$11:$T$11,2,FALSE)))))))),"N")</f>
        <v>0</v>
      </c>
      <c r="AH30" s="118" t="b">
        <f>IF(AND(AG30="N"),"N",(IF(AND(K30="A"),VLOOKUP($AG$12,'Sel Coberturas,Capitais,Frquias'!$B$11:$E$17,3,FALSE),IF(AND(K30="B"),VLOOKUP($AG$12,'Sel Coberturas,Capitais,Frquias'!$B$22:$E$30,3,FALSE),IF(AND(K30="C"),VLOOKUP($AG$12,'Sel Coberturas,Capitais,Frquias'!$B$35:$E$48,3,FALSE),IF(AND(K30="D"),VLOOKUP($AG$12,'Sel Coberturas,Capitais,Frquias'!$G$11:$J$15,3,FALSE),IF(AND(K30="E"),VLOOKUP($AG$12,'Sel Coberturas,Capitais,Frquias'!$G$22:$J$32,3,FALSE),IF(AND(K30="F"),VLOOKUP($AG$12,'Sel Coberturas,Capitais,Frquias'!$L$11:$O$17,3,FALSE),IF(AND(K30="G"),VLOOKUP($AG$12,'Sel Coberturas,Capitais,Frquias'!$Q$11:$T$11,3,FALSE))))))))))</f>
        <v>0</v>
      </c>
      <c r="AI30" s="118" t="b">
        <f>IFERROR(IF(AND(K30="A"),VLOOKUP($AI$12,'Sel Coberturas,Capitais,Frquias'!$B$11:$E$17,2,FALSE),IF(AND(K30="B"),VLOOKUP($AI$12,'Sel Coberturas,Capitais,Frquias'!$B$22:$E$30,2,FALSE),IF(AND(K30="C"),VLOOKUP($AI$12,'Sel Coberturas,Capitais,Frquias'!$B$35:$E$48,2,FALSE),IF(AND(K30="D"),VLOOKUP($AI$12,'Sel Coberturas,Capitais,Frquias'!$G$11:$J$15,2,FALSE),IF(AND(K30="E"),VLOOKUP($AI$12,'Sel Coberturas,Capitais,Frquias'!$G$22:$J$32,2,FALSE),IF(AND(K30="F"),VLOOKUP($AI$12,'Sel Coberturas,Capitais,Frquias'!$L$11:$O$17,2,FALSE),IF(AND(K30="G"),VLOOKUP($AI$12,'Sel Coberturas,Capitais,Frquias'!$Q$11:$T$11,2,FALSE)))))))),"N")</f>
        <v>0</v>
      </c>
      <c r="AW30" s="109">
        <v>737</v>
      </c>
      <c r="AX30" s="110" t="s">
        <v>45</v>
      </c>
      <c r="AY30" s="109">
        <v>737</v>
      </c>
      <c r="BU30" s="100" t="s">
        <v>310</v>
      </c>
      <c r="BV30" s="100" t="s">
        <v>231</v>
      </c>
      <c r="BW30" s="94" t="s">
        <v>309</v>
      </c>
      <c r="BY30" s="102" t="s">
        <v>1305</v>
      </c>
      <c r="BZ30" s="103" t="s">
        <v>243</v>
      </c>
      <c r="CA30" s="103">
        <v>2115</v>
      </c>
      <c r="CC30" s="90">
        <v>1350</v>
      </c>
      <c r="CD30" s="89" t="s">
        <v>1782</v>
      </c>
      <c r="CF30" s="90">
        <v>1460</v>
      </c>
      <c r="CG30" s="92" t="s">
        <v>1809</v>
      </c>
    </row>
    <row r="31" spans="1:85">
      <c r="A31" s="85">
        <f t="shared" si="0"/>
        <v>19</v>
      </c>
      <c r="B31" s="114"/>
      <c r="C31" s="115"/>
      <c r="D31" s="115"/>
      <c r="E31" s="115"/>
      <c r="F31" s="114"/>
      <c r="G31" s="114"/>
      <c r="H31" s="114"/>
      <c r="I31" s="121"/>
      <c r="J31" s="116"/>
      <c r="K31" s="116"/>
      <c r="L31" s="117" t="b">
        <f>IFERROR(IF(AND(K31="A"),VLOOKUP($L$12,'Sel Coberturas,Capitais,Frquias'!$B$11:$E$17,3,FALSE),IF(AND(K31="B"),VLOOKUP($L$12,'Sel Coberturas,Capitais,Frquias'!$B$22:$E$30,3,FALSE),IF(AND(K31="C"),VLOOKUP($L$12,'Sel Coberturas,Capitais,Frquias'!$B$35:$E$48,3,FALSE),IF(AND(K31="D"),VLOOKUP($L$12,'Sel Coberturas,Capitais,Frquias'!$G$11:$J$15,3,FALSE),IF(AND(K31="E"),VLOOKUP($L$12,'Sel Coberturas,Capitais,Frquias'!$G$22:$J$32,3,FALSE),IF(AND(K31="F"),VLOOKUP($L$12,'Sel Coberturas,Capitais,Frquias'!$L$11:$O$17,3,FALSE),IF(AND(K31="G"),VLOOKUP($L$12,'Sel Coberturas,Capitais,Frquias'!$Q$11:$T$11,3,FALSE)))))))),"")</f>
        <v>0</v>
      </c>
      <c r="M31" s="118" t="b">
        <f>IFERROR(IF(AND(K31="A"),VLOOKUP($M$12,'Sel Coberturas,Capitais,Frquias'!$B$11:$E$17,2,FALSE),IF(AND(K31="B"),VLOOKUP($M$12,'Sel Coberturas,Capitais,Frquias'!$B$22:$E$30,2,FALSE),IF(AND(K31="C"),VLOOKUP($M$12,'Sel Coberturas,Capitais,Frquias'!$B$35:$E$48,2,FALSE),IF(AND(K31="D"),VLOOKUP($M$12,'Sel Coberturas,Capitais,Frquias'!$G$11:$J$15,2,FALSE),IF(AND(K31="E"),VLOOKUP($M$12,'Sel Coberturas,Capitais,Frquias'!$G$22:$J$32,2,FALSE),IF(AND(K31="F"),VLOOKUP($M$12,'Sel Coberturas,Capitais,Frquias'!$L$11:$O$17,2,FALSE),IF(AND(K31="G"),VLOOKUP($M$12,'Sel Coberturas,Capitais,Frquias'!$Q$11:$T$11,2,FALSE)))))))),"N")</f>
        <v>0</v>
      </c>
      <c r="N31" s="118" t="b">
        <f>IF(AND(M31="N"),"N",(IF(AND(K31="A"),VLOOKUP($M$12,'Sel Coberturas,Capitais,Frquias'!$B$11:$E$17,3,FALSE),IF(AND(K31="B"),VLOOKUP($M$12,'Sel Coberturas,Capitais,Frquias'!$B$22:$E$30,3,FALSE),IF(AND(K31="C"),VLOOKUP($M$12,'Sel Coberturas,Capitais,Frquias'!$B$35:$E$48,3,FALSE),IF(AND(K31="D"),VLOOKUP($M$12,'Sel Coberturas,Capitais,Frquias'!$G$11:$J$15,3,FALSE),IF(AND(K31="E"),VLOOKUP($M$12,'Sel Coberturas,Capitais,Frquias'!$G$22:$J$32,3,FALSE),IF(AND(K31="F"),VLOOKUP($M$12,'Sel Coberturas,Capitais,Frquias'!$L$11:$O$17,3,FALSE),IF(AND(K31="G"),VLOOKUP($M$12,'Sel Coberturas,Capitais,Frquias'!$Q$11:$T$11,3,FALSE))))))))))</f>
        <v>0</v>
      </c>
      <c r="O31" s="118" t="b">
        <f>IFERROR(IF(AND(K31="A"),VLOOKUP($O$12,'Sel Coberturas,Capitais,Frquias'!$B$11:$E$17,2,FALSE),IF(AND(K31="B"),VLOOKUP($O$12,'Sel Coberturas,Capitais,Frquias'!$B$22:$E$30,2,FALSE),IF(AND(K31="C"),VLOOKUP($O$12,'Sel Coberturas,Capitais,Frquias'!$B$35:$E$48,2,FALSE),IF(AND(K31="D"),VLOOKUP($O$12,'Sel Coberturas,Capitais,Frquias'!$G$11:$J$15,2,FALSE),IF(AND(K31="E"),VLOOKUP($O$12,'Sel Coberturas,Capitais,Frquias'!$G$22:$J$32,2,FALSE),IF(AND(K31="F"),VLOOKUP($O$12,'Sel Coberturas,Capitais,Frquias'!$L$11:$O$17,2,FALSE),IF(AND(K31="G"),VLOOKUP($O$12,'Sel Coberturas,Capitais,Frquias'!$Q$11:$T$11,2,FALSE)))))))),"N")</f>
        <v>0</v>
      </c>
      <c r="P31" s="118" t="b">
        <f>IFERROR(IF(AND(K31="A"),VLOOKUP($P$12,'Sel Coberturas,Capitais,Frquias'!$B$11:$E$17,2,FALSE),IF(AND(K31="B"),VLOOKUP($P$12,'Sel Coberturas,Capitais,Frquias'!$B$22:$E$30,2,FALSE),IF(AND(K31="C"),VLOOKUP($P$12,'Sel Coberturas,Capitais,Frquias'!$B$35:$E$48,2,FALSE),IF(AND(K31="D"),VLOOKUP($P$12,'Sel Coberturas,Capitais,Frquias'!$G$11:$J$15,2,FALSE),IF(AND(K31="E"),VLOOKUP($P$12,'Sel Coberturas,Capitais,Frquias'!$G$22:$J$32,2,FALSE),IF(AND(K31="F"),VLOOKUP($P$12,'Sel Coberturas,Capitais,Frquias'!$L$11:$O$17,2,FALSE),IF(AND(K31="G"),VLOOKUP($P$12,'Sel Coberturas,Capitais,Frquias'!$Q$11:$T$11,2,FALSE)))))))),"N")</f>
        <v>0</v>
      </c>
      <c r="Q31" s="118" t="b">
        <f>IFERROR(IF(AND(K31="A"),VLOOKUP($Q$12,'Sel Coberturas,Capitais,Frquias'!$B$11:$E$17,2,FALSE),IF(AND(K31="B"),VLOOKUP($Q$12,'Sel Coberturas,Capitais,Frquias'!$B$22:$E$30,2,FALSE),IF(AND(K31="C"),VLOOKUP($Q$12,'Sel Coberturas,Capitais,Frquias'!$B$35:$E$48,2,FALSE),IF(AND(K31="D"),VLOOKUP($Q$12,'Sel Coberturas,Capitais,Frquias'!$G$11:$J$15,2,FALSE),IF(AND(K31="E"),VLOOKUP($Q$12,'Sel Coberturas,Capitais,Frquias'!$G$22:$J$32,2,FALSE),IF(AND(K31="F"),VLOOKUP($Q$12,'Sel Coberturas,Capitais,Frquias'!$L$11:$O$17,2,FALSE),IF(AND(K31="G"),VLOOKUP($Q$12,'Sel Coberturas,Capitais,Frquias'!$Q$11:$T$11,2,FALSE)))))))),"N")</f>
        <v>0</v>
      </c>
      <c r="R31" s="118" t="b">
        <f>IF(AND(Q31="N"),"N",(IF(AND(K31="A"),VLOOKUP($Q$12,'Sel Coberturas,Capitais,Frquias'!$B$11:$E$17,3,FALSE),IF(AND(K31="B"),VLOOKUP($Q$12,'Sel Coberturas,Capitais,Frquias'!$B$22:$E$30,3,FALSE),IF(AND(K31="C"),VLOOKUP($Q$12,'Sel Coberturas,Capitais,Frquias'!$B$35:$E$48,3,FALSE),IF(AND(K31="D"),VLOOKUP($Q$12,'Sel Coberturas,Capitais,Frquias'!$G$11:$J$15,3,FALSE),IF(AND(K31="E"),VLOOKUP($Q$12,'Sel Coberturas,Capitais,Frquias'!$G$22:$J$32,3,FALSE),IF(AND(K31="F"),VLOOKUP($Q$12,'Sel Coberturas,Capitais,Frquias'!$L$11:$O$17,3,FALSE),IF(AND(K31="G"),VLOOKUP($Q$12,'Sel Coberturas,Capitais,Frquias'!$Q$11:$T$11,3,FALSE))))))))))</f>
        <v>0</v>
      </c>
      <c r="S31" s="118" t="b">
        <f>IFERROR(IF(AND(K31="A"),VLOOKUP($S$12,'Sel Coberturas,Capitais,Frquias'!$B$11:$E$17,2,FALSE),IF(AND(K31="B"),VLOOKUP($S$12,'Sel Coberturas,Capitais,Frquias'!$B$22:$E$30,2,FALSE),IF(AND(K31="C"),VLOOKUP($S$12,'Sel Coberturas,Capitais,Frquias'!$B$35:$E$48,2,FALSE),IF(AND(K31="D"),VLOOKUP($S$12,'Sel Coberturas,Capitais,Frquias'!$G$11:$J$15,2,FALSE),IF(AND(K31="E"),VLOOKUP($S$12,'Sel Coberturas,Capitais,Frquias'!$G$22:$J$32,2,FALSE),IF(AND(K31="F"),VLOOKUP($S$12,'Sel Coberturas,Capitais,Frquias'!$L$11:$O$17,2,FALSE),IF(AND(K31="G"),VLOOKUP($S$12,'Sel Coberturas,Capitais,Frquias'!$Q$11:$T$11,2,FALSE)))))))),"N")</f>
        <v>0</v>
      </c>
      <c r="T31" s="118" t="b">
        <f>IFERROR(IF(AND(S31="N"),"",(IF(AND(K31="A"),VLOOKUP($S$12,'Sel Coberturas,Capitais,Frquias'!$B$11:$E$17,4,FALSE),IF(AND(K31="B"),VLOOKUP($S$12,'Sel Coberturas,Capitais,Frquias'!$B$22:$E$30,4,FALSE),IF(AND(K31="C"),VLOOKUP($S$12,'Sel Coberturas,Capitais,Frquias'!$B$35:$E$48,4,FALSE),IF(AND(K31="D"),VLOOKUP($S$12,'Sel Coberturas,Capitais,Frquias'!$G$11:$J$15,4,FALSE),IF(AND(K31="E"),VLOOKUP($S$12,'Sel Coberturas,Capitais,Frquias'!$G$22:$J$32,4,FALSE),IF(AND(K31="F"),VLOOKUP($S$12,'Sel Coberturas,Capitais,Frquias'!$L$11:$O$17,4,FALSE),IF(AND(K31="G"),VLOOKUP($S$12,'Sel Coberturas,Capitais,Frquias'!$Q$11:$T$11,4,FALSE)))))))))),"")</f>
        <v>0</v>
      </c>
      <c r="U31" s="118" t="b">
        <f>IFERROR(IF(AND(K31="A"),VLOOKUP($U$12,'Sel Coberturas,Capitais,Frquias'!$B$11:$E$17,2,FALSE),IF(AND(K31="B"),VLOOKUP($U$12,'Sel Coberturas,Capitais,Frquias'!$B$22:$E$30,2,FALSE),IF(AND(K31="C"),VLOOKUP($U$12,'Sel Coberturas,Capitais,Frquias'!$B$35:$E$48,2,FALSE),IF(AND(K31="D"),VLOOKUP($U$12,'Sel Coberturas,Capitais,Frquias'!$G$11:$J$15,2,FALSE),IF(AND(K31="E"),VLOOKUP($U$12,'Sel Coberturas,Capitais,Frquias'!$G$22:$J$32,2,FALSE),IF(AND(K31="F"),VLOOKUP($U$12,'Sel Coberturas,Capitais,Frquias'!$L$11:$O$17,2,FALSE),IF(AND(K31="G"),VLOOKUP($U$12,'Sel Coberturas,Capitais,Frquias'!$Q$11:$T$11,2,FALSE)))))))),"N")</f>
        <v>0</v>
      </c>
      <c r="V31" s="119" t="b">
        <f>IFERROR(IF(AND(U31="N"),"",(IF(AND(K31="A"),VLOOKUP($U$12,'Sel Coberturas,Capitais,Frquias'!$B$11:$E$17,4,FALSE),IF(AND(K31="B"),VLOOKUP($U$12,'Sel Coberturas,Capitais,Frquias'!$B$22:$E$30,4,FALSE),IF(AND(K31="C"),VLOOKUP($U$12,'Sel Coberturas,Capitais,Frquias'!$B$35:$E$48,4,FALSE),IF(AND(K31="D"),VLOOKUP($U$12,'Sel Coberturas,Capitais,Frquias'!$G$11:$J$15,4,FALSE),IF(AND(K31="E"),VLOOKUP($U$12,'Sel Coberturas,Capitais,Frquias'!$G$22:$J$32,4,FALSE),IF(AND(K31="F"),VLOOKUP($U$12,'Sel Coberturas,Capitais,Frquias'!$L$11:$O$17,4,FALSE),IF(AND(K31="G"),VLOOKUP($U$12,'Sel Coberturas,Capitais,Frquias'!$Q$11:$T$11,4,FALSE)))))))))),"")</f>
        <v>0</v>
      </c>
      <c r="W31" s="118" t="b">
        <f>IFERROR(IF(AND(K31="A"),VLOOKUP($W$12,'Sel Coberturas,Capitais,Frquias'!$B$11:$E$17,2,FALSE),IF(AND(K31="B"),VLOOKUP($W$12,'Sel Coberturas,Capitais,Frquias'!$B$22:$E$30,2,FALSE),IF(AND(K31="C"),VLOOKUP($W$12,'Sel Coberturas,Capitais,Frquias'!$B$35:$E$48,2,FALSE),IF(AND(K31="D"),VLOOKUP($W$12,'Sel Coberturas,Capitais,Frquias'!$G$11:$J$15,2,FALSE),IF(AND(K31="E"),VLOOKUP($W$12,'Sel Coberturas,Capitais,Frquias'!$G$22:$J$32,2,FALSE),IF(AND(K31="F"),VLOOKUP($W$12,'Sel Coberturas,Capitais,Frquias'!$L$11:$O$17,2,FALSE),IF(AND(K31="G"),VLOOKUP($W$12,'Sel Coberturas,Capitais,Frquias'!$Q$11:$T$11,2,FALSE)))))))),"N")</f>
        <v>0</v>
      </c>
      <c r="X31" s="119" t="b">
        <f>IFERROR(IF(AND(W31="N"),"",(IF(AND(K31="A"),VLOOKUP($W$12,'Sel Coberturas,Capitais,Frquias'!$B$11:$E$17,4,FALSE),IF(AND(K31="B"),VLOOKUP($W$12,'Sel Coberturas,Capitais,Frquias'!$B$22:$E$30,4,FALSE),IF(AND(K31="C"),VLOOKUP($W$12,'Sel Coberturas,Capitais,Frquias'!$B$35:$E$48,4,FALSE),IF(AND(K31="D"),VLOOKUP($W$12,'Sel Coberturas,Capitais,Frquias'!$G$11:$J$15,4,FALSE),IF(AND(K31="E"),VLOOKUP($W$12,'Sel Coberturas,Capitais,Frquias'!$G$22:$J$32,4,FALSE),IF(AND(K31="F"),VLOOKUP($W$12,'Sel Coberturas,Capitais,Frquias'!$L$11:$O$17,4,FALSE),IF(AND(K31="G"),VLOOKUP($W$12,'Sel Coberturas,Capitais,Frquias'!$Q$11:$T$11,4,FALSE)))))))))),"")</f>
        <v>0</v>
      </c>
      <c r="Y31" s="118" t="b">
        <f>IFERROR(IF(AND(K31="A"),VLOOKUP($Y$12,'Sel Coberturas,Capitais,Frquias'!$B$11:$E$17,2,FALSE),IF(AND(K31="B"),VLOOKUP($Y$12,'Sel Coberturas,Capitais,Frquias'!$B$22:$E$30,2,FALSE),IF(AND(K31="C"),VLOOKUP($Y$12,'Sel Coberturas,Capitais,Frquias'!$B$35:$E$48,2,FALSE),IF(AND(K31="D"),VLOOKUP($Y$12,'Sel Coberturas,Capitais,Frquias'!$G$11:$J$15,2,FALSE),IF(AND(K31="E"),VLOOKUP($Y$12,'Sel Coberturas,Capitais,Frquias'!$G$22:$J$32,2,FALSE),IF(AND(K31="F"),VLOOKUP($Y$12,'Sel Coberturas,Capitais,Frquias'!$L$11:$O$17,2,FALSE),IF(AND(K31="G"),VLOOKUP($Y$12,'Sel Coberturas,Capitais,Frquias'!$Q$11:$T$11,2,FALSE)))))))),"N")</f>
        <v>0</v>
      </c>
      <c r="Z31" s="119" t="b">
        <f>IFERROR(IF(AND(Y31="N"),"",(IF(AND(K31="A"),VLOOKUP($Y$12,'Sel Coberturas,Capitais,Frquias'!$B$11:$E$17,4,FALSE),IF(AND(K31="B"),VLOOKUP($Y$12,'Sel Coberturas,Capitais,Frquias'!$B$22:$E$30,4,FALSE),IF(AND(K31="C"),VLOOKUP($Y$12,'Sel Coberturas,Capitais,Frquias'!$B$35:$E$48,4,FALSE),IF(AND(K31="D"),VLOOKUP($Y$12,'Sel Coberturas,Capitais,Frquias'!$G$11:$J$15,4,FALSE),IF(AND(K31="E"),VLOOKUP($Y$12,'Sel Coberturas,Capitais,Frquias'!$G$22:$J$32,4,FALSE),IF(AND(K31="F"),VLOOKUP($Y$12,'Sel Coberturas,Capitais,Frquias'!$L$11:$O$17,4,FALSE),IF(AND(K31="G"),VLOOKUP($Y$12,'Sel Coberturas,Capitais,Frquias'!$Q$11:$T$11,4,FALSE)))))))))),"")</f>
        <v>0</v>
      </c>
      <c r="AA31" s="118" t="b">
        <f>IFERROR(IF(AND(K31="A"),VLOOKUP($AA$12,'Sel Coberturas,Capitais,Frquias'!$B$11:$E$17,2,FALSE),IF(AND(K31="B"),VLOOKUP($AA$12,'Sel Coberturas,Capitais,Frquias'!$B$22:$E$30,2,FALSE),IF(AND(K31="C"),VLOOKUP($AA$12,'Sel Coberturas,Capitais,Frquias'!$B$35:$E$48,2,FALSE),IF(AND(K31="D"),VLOOKUP($AA$12,'Sel Coberturas,Capitais,Frquias'!$G$11:$J$15,2,FALSE),IF(AND(K31="E"),VLOOKUP($AA$12,'Sel Coberturas,Capitais,Frquias'!$G$22:$J$32,2,FALSE),IF(AND(K31="F"),VLOOKUP($AA$12,'Sel Coberturas,Capitais,Frquias'!$L$11:$O$17,2,FALSE),IF(AND(K31="G"),VLOOKUP($AA$12,'Sel Coberturas,Capitais,Frquias'!$Q$11:$T$11,2,FALSE)))))))),"N")</f>
        <v>0</v>
      </c>
      <c r="AB31" s="119" t="b">
        <f>IFERROR(IF(AND(AA31="N"),"",(IF(AND(K31="A"),VLOOKUP($AA$12,'Sel Coberturas,Capitais,Frquias'!$B$11:$E$17,4,FALSE),IF(AND(K31="B"),VLOOKUP($AA$12,'Sel Coberturas,Capitais,Frquias'!$B$22:$E$30,4,FALSE),IF(AND(K31="C"),VLOOKUP($AA$12,'Sel Coberturas,Capitais,Frquias'!$B$35:$E$48,4,FALSE),IF(AND(K31="D"),VLOOKUP($AA$12,'Sel Coberturas,Capitais,Frquias'!$G$11:$J$15,4,FALSE),IF(AND(K31="E"),VLOOKUP($AA$12,'Sel Coberturas,Capitais,Frquias'!$G$22:$J$32,4,FALSE),IF(AND(K31="F"),VLOOKUP($AA$12,'Sel Coberturas,Capitais,Frquias'!$L$11:$O$17,4,FALSE),IF(AND(K31="G"),VLOOKUP($AA$12,'Sel Coberturas,Capitais,Frquias'!$Q$11:$T$11,4,FALSE)))))))))),"")</f>
        <v>0</v>
      </c>
      <c r="AC31" s="118" t="b">
        <f>IFERROR(IF(AND(K31="A"),VLOOKUP($AC$12,'Sel Coberturas,Capitais,Frquias'!$B$11:$E$17,2,FALSE),IF(AND(K31="B"),VLOOKUP($AC$12,'Sel Coberturas,Capitais,Frquias'!$B$22:$E$30,2,FALSE),IF(AND(K31="C"),VLOOKUP($AC$12,'Sel Coberturas,Capitais,Frquias'!$B$35:$E$48,2,FALSE),IF(AND(K31="D"),VLOOKUP($AC$12,'Sel Coberturas,Capitais,Frquias'!$G$11:$J$15,2,FALSE),IF(AND(K31="E"),VLOOKUP($AC$12,'Sel Coberturas,Capitais,Frquias'!$G$22:$J$32,2,FALSE),IF(AND(K31="F"),VLOOKUP($AC$12,'Sel Coberturas,Capitais,Frquias'!$L$11:$O$17,2,FALSE),IF(AND(K31="G"),VLOOKUP($AC$12,'Sel Coberturas,Capitais,Frquias'!$Q$11:$T$11,2,FALSE)))))))),"N")</f>
        <v>0</v>
      </c>
      <c r="AD31" s="118" t="b">
        <f>IF(AND(AC31="N"),"N",(IF(AND(K31="A"),VLOOKUP($AC$12,'Sel Coberturas,Capitais,Frquias'!$B$11:$E$17,3,FALSE),IF(AND(K31="B"),VLOOKUP($AC$12,'Sel Coberturas,Capitais,Frquias'!$B$22:$E$30,3,FALSE),IF(AND(K31="C"),VLOOKUP($AC$12,'Sel Coberturas,Capitais,Frquias'!$B$35:$E$48,3,FALSE),IF(AND(K31="D"),VLOOKUP($AC$12,'Sel Coberturas,Capitais,Frquias'!$G$11:$J$15,3,FALSE),IF(AND(K31="E"),VLOOKUP($AC$12,'Sel Coberturas,Capitais,Frquias'!$G$22:$J$32,3,FALSE),IF(AND(K31="F"),VLOOKUP($AC$12,'Sel Coberturas,Capitais,Frquias'!$L$11:$O$17,3,FALSE),IF(AND(K31="G"),VLOOKUP($AC$12,'Sel Coberturas,Capitais,Frquias'!$Q$11:$T$11,3,FALSE))))))))))</f>
        <v>0</v>
      </c>
      <c r="AE31" s="118" t="b">
        <f>IFERROR(IF(AND(K31="A"),VLOOKUP($AE$12,'Sel Coberturas,Capitais,Frquias'!$B$11:$E$17,2,FALSE),IF(AND(K31="B"),VLOOKUP($AE$12,'Sel Coberturas,Capitais,Frquias'!$B$22:$E$30,2,FALSE),IF(AND(K31="C"),VLOOKUP($AE$12,'Sel Coberturas,Capitais,Frquias'!$B$35:$E$48,2,FALSE),IF(AND(K31="D"),VLOOKUP($AE$12,'Sel Coberturas,Capitais,Frquias'!$G$11:$J$15,2,FALSE),IF(AND(K31="E"),VLOOKUP($AE$12,'Sel Coberturas,Capitais,Frquias'!$G$22:$J$32,2,FALSE),IF(AND(K31="F"),VLOOKUP($AE$12,'Sel Coberturas,Capitais,Frquias'!$L$11:$O$17,2,FALSE),IF(AND(K31="G"),VLOOKUP($AE$12,'Sel Coberturas,Capitais,Frquias'!$Q$11:$T$11,2,FALSE)))))))),"N")</f>
        <v>0</v>
      </c>
      <c r="AF31" s="118" t="b">
        <f>IF(AND(AE31="N"),"N",(IF(AND(K31="A"),VLOOKUP($AE$12,'Sel Coberturas,Capitais,Frquias'!$B$11:$E$17,3,FALSE),IF(AND(K31="B"),VLOOKUP($AE$12,'Sel Coberturas,Capitais,Frquias'!$B$22:$E$30,3,FALSE),IF(AND(K31="C"),VLOOKUP($AE$12,'Sel Coberturas,Capitais,Frquias'!$B$35:$E$48,3,FALSE),IF(AND(K31="D"),VLOOKUP($AE$12,'Sel Coberturas,Capitais,Frquias'!$G$11:$J$15,3,FALSE),IF(AND(K31="E"),VLOOKUP($AE$12,'Sel Coberturas,Capitais,Frquias'!$G$22:$J$32,3,FALSE),IF(AND(K31="F"),VLOOKUP($AE$12,'Sel Coberturas,Capitais,Frquias'!$L$11:$O$17,3,FALSE),IF(AND(K31="G"),VLOOKUP($AE$12,'Sel Coberturas,Capitais,Frquias'!$Q$11:$T$11,3,FALSE))))))))))</f>
        <v>0</v>
      </c>
      <c r="AG31" s="118" t="b">
        <f>IFERROR(IF(AND(K31="A"),VLOOKUP($AG$12,'Sel Coberturas,Capitais,Frquias'!$B$11:$E$17,2,FALSE),IF(AND(K31="B"),VLOOKUP($AG$12,'Sel Coberturas,Capitais,Frquias'!$B$22:$E$30,2,FALSE),IF(AND(K31="C"),VLOOKUP($AG$12,'Sel Coberturas,Capitais,Frquias'!$B$35:$E$48,2,FALSE),IF(AND(K31="D"),VLOOKUP($AG$12,'Sel Coberturas,Capitais,Frquias'!$G$11:$J$15,2,FALSE),IF(AND(K31="E"),VLOOKUP($AG$12,'Sel Coberturas,Capitais,Frquias'!$G$22:$J$32,2,FALSE),IF(AND(K31="F"),VLOOKUP($AG$12,'Sel Coberturas,Capitais,Frquias'!$L$11:$O$17,2,FALSE),IF(AND(K31="G"),VLOOKUP($AG$12,'Sel Coberturas,Capitais,Frquias'!$Q$11:$T$11,2,FALSE)))))))),"N")</f>
        <v>0</v>
      </c>
      <c r="AH31" s="118" t="b">
        <f>IF(AND(AG31="N"),"N",(IF(AND(K31="A"),VLOOKUP($AG$12,'Sel Coberturas,Capitais,Frquias'!$B$11:$E$17,3,FALSE),IF(AND(K31="B"),VLOOKUP($AG$12,'Sel Coberturas,Capitais,Frquias'!$B$22:$E$30,3,FALSE),IF(AND(K31="C"),VLOOKUP($AG$12,'Sel Coberturas,Capitais,Frquias'!$B$35:$E$48,3,FALSE),IF(AND(K31="D"),VLOOKUP($AG$12,'Sel Coberturas,Capitais,Frquias'!$G$11:$J$15,3,FALSE),IF(AND(K31="E"),VLOOKUP($AG$12,'Sel Coberturas,Capitais,Frquias'!$G$22:$J$32,3,FALSE),IF(AND(K31="F"),VLOOKUP($AG$12,'Sel Coberturas,Capitais,Frquias'!$L$11:$O$17,3,FALSE),IF(AND(K31="G"),VLOOKUP($AG$12,'Sel Coberturas,Capitais,Frquias'!$Q$11:$T$11,3,FALSE))))))))))</f>
        <v>0</v>
      </c>
      <c r="AI31" s="118" t="b">
        <f>IFERROR(IF(AND(K31="A"),VLOOKUP($AI$12,'Sel Coberturas,Capitais,Frquias'!$B$11:$E$17,2,FALSE),IF(AND(K31="B"),VLOOKUP($AI$12,'Sel Coberturas,Capitais,Frquias'!$B$22:$E$30,2,FALSE),IF(AND(K31="C"),VLOOKUP($AI$12,'Sel Coberturas,Capitais,Frquias'!$B$35:$E$48,2,FALSE),IF(AND(K31="D"),VLOOKUP($AI$12,'Sel Coberturas,Capitais,Frquias'!$G$11:$J$15,2,FALSE),IF(AND(K31="E"),VLOOKUP($AI$12,'Sel Coberturas,Capitais,Frquias'!$G$22:$J$32,2,FALSE),IF(AND(K31="F"),VLOOKUP($AI$12,'Sel Coberturas,Capitais,Frquias'!$L$11:$O$17,2,FALSE),IF(AND(K31="G"),VLOOKUP($AI$12,'Sel Coberturas,Capitais,Frquias'!$Q$11:$T$11,2,FALSE)))))))),"N")</f>
        <v>0</v>
      </c>
      <c r="AW31" s="109">
        <v>741</v>
      </c>
      <c r="AX31" s="110" t="s">
        <v>46</v>
      </c>
      <c r="AY31" s="109">
        <v>741</v>
      </c>
      <c r="BU31" s="100" t="s">
        <v>310</v>
      </c>
      <c r="BV31" s="100" t="s">
        <v>231</v>
      </c>
      <c r="BW31" s="94" t="s">
        <v>312</v>
      </c>
      <c r="BY31" s="102" t="s">
        <v>1644</v>
      </c>
      <c r="BZ31" s="103" t="s">
        <v>431</v>
      </c>
      <c r="CA31" s="103">
        <v>6055</v>
      </c>
      <c r="CC31" s="90">
        <v>1399</v>
      </c>
      <c r="CD31" s="89" t="s">
        <v>1782</v>
      </c>
      <c r="CF31" s="90">
        <v>1470</v>
      </c>
      <c r="CG31" s="92" t="s">
        <v>1810</v>
      </c>
    </row>
    <row r="32" spans="1:85">
      <c r="A32" s="85">
        <f t="shared" si="0"/>
        <v>20</v>
      </c>
      <c r="B32" s="114"/>
      <c r="C32" s="115"/>
      <c r="D32" s="115"/>
      <c r="E32" s="115"/>
      <c r="F32" s="114"/>
      <c r="G32" s="114"/>
      <c r="H32" s="114"/>
      <c r="I32" s="121"/>
      <c r="J32" s="116"/>
      <c r="K32" s="116"/>
      <c r="L32" s="117" t="b">
        <f>IFERROR(IF(AND(K32="A"),VLOOKUP($L$12,'Sel Coberturas,Capitais,Frquias'!$B$11:$E$17,3,FALSE),IF(AND(K32="B"),VLOOKUP($L$12,'Sel Coberturas,Capitais,Frquias'!$B$22:$E$30,3,FALSE),IF(AND(K32="C"),VLOOKUP($L$12,'Sel Coberturas,Capitais,Frquias'!$B$35:$E$48,3,FALSE),IF(AND(K32="D"),VLOOKUP($L$12,'Sel Coberturas,Capitais,Frquias'!$G$11:$J$15,3,FALSE),IF(AND(K32="E"),VLOOKUP($L$12,'Sel Coberturas,Capitais,Frquias'!$G$22:$J$32,3,FALSE),IF(AND(K32="F"),VLOOKUP($L$12,'Sel Coberturas,Capitais,Frquias'!$L$11:$O$17,3,FALSE),IF(AND(K32="G"),VLOOKUP($L$12,'Sel Coberturas,Capitais,Frquias'!$Q$11:$T$11,3,FALSE)))))))),"")</f>
        <v>0</v>
      </c>
      <c r="M32" s="118" t="b">
        <f>IFERROR(IF(AND(K32="A"),VLOOKUP($M$12,'Sel Coberturas,Capitais,Frquias'!$B$11:$E$17,2,FALSE),IF(AND(K32="B"),VLOOKUP($M$12,'Sel Coberturas,Capitais,Frquias'!$B$22:$E$30,2,FALSE),IF(AND(K32="C"),VLOOKUP($M$12,'Sel Coberturas,Capitais,Frquias'!$B$35:$E$48,2,FALSE),IF(AND(K32="D"),VLOOKUP($M$12,'Sel Coberturas,Capitais,Frquias'!$G$11:$J$15,2,FALSE),IF(AND(K32="E"),VLOOKUP($M$12,'Sel Coberturas,Capitais,Frquias'!$G$22:$J$32,2,FALSE),IF(AND(K32="F"),VLOOKUP($M$12,'Sel Coberturas,Capitais,Frquias'!$L$11:$O$17,2,FALSE),IF(AND(K32="G"),VLOOKUP($M$12,'Sel Coberturas,Capitais,Frquias'!$Q$11:$T$11,2,FALSE)))))))),"N")</f>
        <v>0</v>
      </c>
      <c r="N32" s="118" t="b">
        <f>IF(AND(M32="N"),"N",(IF(AND(K32="A"),VLOOKUP($M$12,'Sel Coberturas,Capitais,Frquias'!$B$11:$E$17,3,FALSE),IF(AND(K32="B"),VLOOKUP($M$12,'Sel Coberturas,Capitais,Frquias'!$B$22:$E$30,3,FALSE),IF(AND(K32="C"),VLOOKUP($M$12,'Sel Coberturas,Capitais,Frquias'!$B$35:$E$48,3,FALSE),IF(AND(K32="D"),VLOOKUP($M$12,'Sel Coberturas,Capitais,Frquias'!$G$11:$J$15,3,FALSE),IF(AND(K32="E"),VLOOKUP($M$12,'Sel Coberturas,Capitais,Frquias'!$G$22:$J$32,3,FALSE),IF(AND(K32="F"),VLOOKUP($M$12,'Sel Coberturas,Capitais,Frquias'!$L$11:$O$17,3,FALSE),IF(AND(K32="G"),VLOOKUP($M$12,'Sel Coberturas,Capitais,Frquias'!$Q$11:$T$11,3,FALSE))))))))))</f>
        <v>0</v>
      </c>
      <c r="O32" s="118" t="b">
        <f>IFERROR(IF(AND(K32="A"),VLOOKUP($O$12,'Sel Coberturas,Capitais,Frquias'!$B$11:$E$17,2,FALSE),IF(AND(K32="B"),VLOOKUP($O$12,'Sel Coberturas,Capitais,Frquias'!$B$22:$E$30,2,FALSE),IF(AND(K32="C"),VLOOKUP($O$12,'Sel Coberturas,Capitais,Frquias'!$B$35:$E$48,2,FALSE),IF(AND(K32="D"),VLOOKUP($O$12,'Sel Coberturas,Capitais,Frquias'!$G$11:$J$15,2,FALSE),IF(AND(K32="E"),VLOOKUP($O$12,'Sel Coberturas,Capitais,Frquias'!$G$22:$J$32,2,FALSE),IF(AND(K32="F"),VLOOKUP($O$12,'Sel Coberturas,Capitais,Frquias'!$L$11:$O$17,2,FALSE),IF(AND(K32="G"),VLOOKUP($O$12,'Sel Coberturas,Capitais,Frquias'!$Q$11:$T$11,2,FALSE)))))))),"N")</f>
        <v>0</v>
      </c>
      <c r="P32" s="118" t="b">
        <f>IFERROR(IF(AND(K32="A"),VLOOKUP($P$12,'Sel Coberturas,Capitais,Frquias'!$B$11:$E$17,2,FALSE),IF(AND(K32="B"),VLOOKUP($P$12,'Sel Coberturas,Capitais,Frquias'!$B$22:$E$30,2,FALSE),IF(AND(K32="C"),VLOOKUP($P$12,'Sel Coberturas,Capitais,Frquias'!$B$35:$E$48,2,FALSE),IF(AND(K32="D"),VLOOKUP($P$12,'Sel Coberturas,Capitais,Frquias'!$G$11:$J$15,2,FALSE),IF(AND(K32="E"),VLOOKUP($P$12,'Sel Coberturas,Capitais,Frquias'!$G$22:$J$32,2,FALSE),IF(AND(K32="F"),VLOOKUP($P$12,'Sel Coberturas,Capitais,Frquias'!$L$11:$O$17,2,FALSE),IF(AND(K32="G"),VLOOKUP($P$12,'Sel Coberturas,Capitais,Frquias'!$Q$11:$T$11,2,FALSE)))))))),"N")</f>
        <v>0</v>
      </c>
      <c r="Q32" s="118" t="b">
        <f>IFERROR(IF(AND(K32="A"),VLOOKUP($Q$12,'Sel Coberturas,Capitais,Frquias'!$B$11:$E$17,2,FALSE),IF(AND(K32="B"),VLOOKUP($Q$12,'Sel Coberturas,Capitais,Frquias'!$B$22:$E$30,2,FALSE),IF(AND(K32="C"),VLOOKUP($Q$12,'Sel Coberturas,Capitais,Frquias'!$B$35:$E$48,2,FALSE),IF(AND(K32="D"),VLOOKUP($Q$12,'Sel Coberturas,Capitais,Frquias'!$G$11:$J$15,2,FALSE),IF(AND(K32="E"),VLOOKUP($Q$12,'Sel Coberturas,Capitais,Frquias'!$G$22:$J$32,2,FALSE),IF(AND(K32="F"),VLOOKUP($Q$12,'Sel Coberturas,Capitais,Frquias'!$L$11:$O$17,2,FALSE),IF(AND(K32="G"),VLOOKUP($Q$12,'Sel Coberturas,Capitais,Frquias'!$Q$11:$T$11,2,FALSE)))))))),"N")</f>
        <v>0</v>
      </c>
      <c r="R32" s="118" t="b">
        <f>IF(AND(Q32="N"),"N",(IF(AND(K32="A"),VLOOKUP($Q$12,'Sel Coberturas,Capitais,Frquias'!$B$11:$E$17,3,FALSE),IF(AND(K32="B"),VLOOKUP($Q$12,'Sel Coberturas,Capitais,Frquias'!$B$22:$E$30,3,FALSE),IF(AND(K32="C"),VLOOKUP($Q$12,'Sel Coberturas,Capitais,Frquias'!$B$35:$E$48,3,FALSE),IF(AND(K32="D"),VLOOKUP($Q$12,'Sel Coberturas,Capitais,Frquias'!$G$11:$J$15,3,FALSE),IF(AND(K32="E"),VLOOKUP($Q$12,'Sel Coberturas,Capitais,Frquias'!$G$22:$J$32,3,FALSE),IF(AND(K32="F"),VLOOKUP($Q$12,'Sel Coberturas,Capitais,Frquias'!$L$11:$O$17,3,FALSE),IF(AND(K32="G"),VLOOKUP($Q$12,'Sel Coberturas,Capitais,Frquias'!$Q$11:$T$11,3,FALSE))))))))))</f>
        <v>0</v>
      </c>
      <c r="S32" s="118" t="b">
        <f>IFERROR(IF(AND(K32="A"),VLOOKUP($S$12,'Sel Coberturas,Capitais,Frquias'!$B$11:$E$17,2,FALSE),IF(AND(K32="B"),VLOOKUP($S$12,'Sel Coberturas,Capitais,Frquias'!$B$22:$E$30,2,FALSE),IF(AND(K32="C"),VLOOKUP($S$12,'Sel Coberturas,Capitais,Frquias'!$B$35:$E$48,2,FALSE),IF(AND(K32="D"),VLOOKUP($S$12,'Sel Coberturas,Capitais,Frquias'!$G$11:$J$15,2,FALSE),IF(AND(K32="E"),VLOOKUP($S$12,'Sel Coberturas,Capitais,Frquias'!$G$22:$J$32,2,FALSE),IF(AND(K32="F"),VLOOKUP($S$12,'Sel Coberturas,Capitais,Frquias'!$L$11:$O$17,2,FALSE),IF(AND(K32="G"),VLOOKUP($S$12,'Sel Coberturas,Capitais,Frquias'!$Q$11:$T$11,2,FALSE)))))))),"N")</f>
        <v>0</v>
      </c>
      <c r="T32" s="118" t="b">
        <f>IFERROR(IF(AND(S32="N"),"",(IF(AND(K32="A"),VLOOKUP($S$12,'Sel Coberturas,Capitais,Frquias'!$B$11:$E$17,4,FALSE),IF(AND(K32="B"),VLOOKUP($S$12,'Sel Coberturas,Capitais,Frquias'!$B$22:$E$30,4,FALSE),IF(AND(K32="C"),VLOOKUP($S$12,'Sel Coberturas,Capitais,Frquias'!$B$35:$E$48,4,FALSE),IF(AND(K32="D"),VLOOKUP($S$12,'Sel Coberturas,Capitais,Frquias'!$G$11:$J$15,4,FALSE),IF(AND(K32="E"),VLOOKUP($S$12,'Sel Coberturas,Capitais,Frquias'!$G$22:$J$32,4,FALSE),IF(AND(K32="F"),VLOOKUP($S$12,'Sel Coberturas,Capitais,Frquias'!$L$11:$O$17,4,FALSE),IF(AND(K32="G"),VLOOKUP($S$12,'Sel Coberturas,Capitais,Frquias'!$Q$11:$T$11,4,FALSE)))))))))),"")</f>
        <v>0</v>
      </c>
      <c r="U32" s="118" t="b">
        <f>IFERROR(IF(AND(K32="A"),VLOOKUP($U$12,'Sel Coberturas,Capitais,Frquias'!$B$11:$E$17,2,FALSE),IF(AND(K32="B"),VLOOKUP($U$12,'Sel Coberturas,Capitais,Frquias'!$B$22:$E$30,2,FALSE),IF(AND(K32="C"),VLOOKUP($U$12,'Sel Coberturas,Capitais,Frquias'!$B$35:$E$48,2,FALSE),IF(AND(K32="D"),VLOOKUP($U$12,'Sel Coberturas,Capitais,Frquias'!$G$11:$J$15,2,FALSE),IF(AND(K32="E"),VLOOKUP($U$12,'Sel Coberturas,Capitais,Frquias'!$G$22:$J$32,2,FALSE),IF(AND(K32="F"),VLOOKUP($U$12,'Sel Coberturas,Capitais,Frquias'!$L$11:$O$17,2,FALSE),IF(AND(K32="G"),VLOOKUP($U$12,'Sel Coberturas,Capitais,Frquias'!$Q$11:$T$11,2,FALSE)))))))),"N")</f>
        <v>0</v>
      </c>
      <c r="V32" s="119" t="b">
        <f>IFERROR(IF(AND(U32="N"),"",(IF(AND(K32="A"),VLOOKUP($U$12,'Sel Coberturas,Capitais,Frquias'!$B$11:$E$17,4,FALSE),IF(AND(K32="B"),VLOOKUP($U$12,'Sel Coberturas,Capitais,Frquias'!$B$22:$E$30,4,FALSE),IF(AND(K32="C"),VLOOKUP($U$12,'Sel Coberturas,Capitais,Frquias'!$B$35:$E$48,4,FALSE),IF(AND(K32="D"),VLOOKUP($U$12,'Sel Coberturas,Capitais,Frquias'!$G$11:$J$15,4,FALSE),IF(AND(K32="E"),VLOOKUP($U$12,'Sel Coberturas,Capitais,Frquias'!$G$22:$J$32,4,FALSE),IF(AND(K32="F"),VLOOKUP($U$12,'Sel Coberturas,Capitais,Frquias'!$L$11:$O$17,4,FALSE),IF(AND(K32="G"),VLOOKUP($U$12,'Sel Coberturas,Capitais,Frquias'!$Q$11:$T$11,4,FALSE)))))))))),"")</f>
        <v>0</v>
      </c>
      <c r="W32" s="118" t="b">
        <f>IFERROR(IF(AND(K32="A"),VLOOKUP($W$12,'Sel Coberturas,Capitais,Frquias'!$B$11:$E$17,2,FALSE),IF(AND(K32="B"),VLOOKUP($W$12,'Sel Coberturas,Capitais,Frquias'!$B$22:$E$30,2,FALSE),IF(AND(K32="C"),VLOOKUP($W$12,'Sel Coberturas,Capitais,Frquias'!$B$35:$E$48,2,FALSE),IF(AND(K32="D"),VLOOKUP($W$12,'Sel Coberturas,Capitais,Frquias'!$G$11:$J$15,2,FALSE),IF(AND(K32="E"),VLOOKUP($W$12,'Sel Coberturas,Capitais,Frquias'!$G$22:$J$32,2,FALSE),IF(AND(K32="F"),VLOOKUP($W$12,'Sel Coberturas,Capitais,Frquias'!$L$11:$O$17,2,FALSE),IF(AND(K32="G"),VLOOKUP($W$12,'Sel Coberturas,Capitais,Frquias'!$Q$11:$T$11,2,FALSE)))))))),"N")</f>
        <v>0</v>
      </c>
      <c r="X32" s="119" t="b">
        <f>IFERROR(IF(AND(W32="N"),"",(IF(AND(K32="A"),VLOOKUP($W$12,'Sel Coberturas,Capitais,Frquias'!$B$11:$E$17,4,FALSE),IF(AND(K32="B"),VLOOKUP($W$12,'Sel Coberturas,Capitais,Frquias'!$B$22:$E$30,4,FALSE),IF(AND(K32="C"),VLOOKUP($W$12,'Sel Coberturas,Capitais,Frquias'!$B$35:$E$48,4,FALSE),IF(AND(K32="D"),VLOOKUP($W$12,'Sel Coberturas,Capitais,Frquias'!$G$11:$J$15,4,FALSE),IF(AND(K32="E"),VLOOKUP($W$12,'Sel Coberturas,Capitais,Frquias'!$G$22:$J$32,4,FALSE),IF(AND(K32="F"),VLOOKUP($W$12,'Sel Coberturas,Capitais,Frquias'!$L$11:$O$17,4,FALSE),IF(AND(K32="G"),VLOOKUP($W$12,'Sel Coberturas,Capitais,Frquias'!$Q$11:$T$11,4,FALSE)))))))))),"")</f>
        <v>0</v>
      </c>
      <c r="Y32" s="118" t="b">
        <f>IFERROR(IF(AND(K32="A"),VLOOKUP($Y$12,'Sel Coberturas,Capitais,Frquias'!$B$11:$E$17,2,FALSE),IF(AND(K32="B"),VLOOKUP($Y$12,'Sel Coberturas,Capitais,Frquias'!$B$22:$E$30,2,FALSE),IF(AND(K32="C"),VLOOKUP($Y$12,'Sel Coberturas,Capitais,Frquias'!$B$35:$E$48,2,FALSE),IF(AND(K32="D"),VLOOKUP($Y$12,'Sel Coberturas,Capitais,Frquias'!$G$11:$J$15,2,FALSE),IF(AND(K32="E"),VLOOKUP($Y$12,'Sel Coberturas,Capitais,Frquias'!$G$22:$J$32,2,FALSE),IF(AND(K32="F"),VLOOKUP($Y$12,'Sel Coberturas,Capitais,Frquias'!$L$11:$O$17,2,FALSE),IF(AND(K32="G"),VLOOKUP($Y$12,'Sel Coberturas,Capitais,Frquias'!$Q$11:$T$11,2,FALSE)))))))),"N")</f>
        <v>0</v>
      </c>
      <c r="Z32" s="119" t="b">
        <f>IFERROR(IF(AND(Y32="N"),"",(IF(AND(K32="A"),VLOOKUP($Y$12,'Sel Coberturas,Capitais,Frquias'!$B$11:$E$17,4,FALSE),IF(AND(K32="B"),VLOOKUP($Y$12,'Sel Coberturas,Capitais,Frquias'!$B$22:$E$30,4,FALSE),IF(AND(K32="C"),VLOOKUP($Y$12,'Sel Coberturas,Capitais,Frquias'!$B$35:$E$48,4,FALSE),IF(AND(K32="D"),VLOOKUP($Y$12,'Sel Coberturas,Capitais,Frquias'!$G$11:$J$15,4,FALSE),IF(AND(K32="E"),VLOOKUP($Y$12,'Sel Coberturas,Capitais,Frquias'!$G$22:$J$32,4,FALSE),IF(AND(K32="F"),VLOOKUP($Y$12,'Sel Coberturas,Capitais,Frquias'!$L$11:$O$17,4,FALSE),IF(AND(K32="G"),VLOOKUP($Y$12,'Sel Coberturas,Capitais,Frquias'!$Q$11:$T$11,4,FALSE)))))))))),"")</f>
        <v>0</v>
      </c>
      <c r="AA32" s="118" t="b">
        <f>IFERROR(IF(AND(K32="A"),VLOOKUP($AA$12,'Sel Coberturas,Capitais,Frquias'!$B$11:$E$17,2,FALSE),IF(AND(K32="B"),VLOOKUP($AA$12,'Sel Coberturas,Capitais,Frquias'!$B$22:$E$30,2,FALSE),IF(AND(K32="C"),VLOOKUP($AA$12,'Sel Coberturas,Capitais,Frquias'!$B$35:$E$48,2,FALSE),IF(AND(K32="D"),VLOOKUP($AA$12,'Sel Coberturas,Capitais,Frquias'!$G$11:$J$15,2,FALSE),IF(AND(K32="E"),VLOOKUP($AA$12,'Sel Coberturas,Capitais,Frquias'!$G$22:$J$32,2,FALSE),IF(AND(K32="F"),VLOOKUP($AA$12,'Sel Coberturas,Capitais,Frquias'!$L$11:$O$17,2,FALSE),IF(AND(K32="G"),VLOOKUP($AA$12,'Sel Coberturas,Capitais,Frquias'!$Q$11:$T$11,2,FALSE)))))))),"N")</f>
        <v>0</v>
      </c>
      <c r="AB32" s="119" t="b">
        <f>IFERROR(IF(AND(AA32="N"),"",(IF(AND(K32="A"),VLOOKUP($AA$12,'Sel Coberturas,Capitais,Frquias'!$B$11:$E$17,4,FALSE),IF(AND(K32="B"),VLOOKUP($AA$12,'Sel Coberturas,Capitais,Frquias'!$B$22:$E$30,4,FALSE),IF(AND(K32="C"),VLOOKUP($AA$12,'Sel Coberturas,Capitais,Frquias'!$B$35:$E$48,4,FALSE),IF(AND(K32="D"),VLOOKUP($AA$12,'Sel Coberturas,Capitais,Frquias'!$G$11:$J$15,4,FALSE),IF(AND(K32="E"),VLOOKUP($AA$12,'Sel Coberturas,Capitais,Frquias'!$G$22:$J$32,4,FALSE),IF(AND(K32="F"),VLOOKUP($AA$12,'Sel Coberturas,Capitais,Frquias'!$L$11:$O$17,4,FALSE),IF(AND(K32="G"),VLOOKUP($AA$12,'Sel Coberturas,Capitais,Frquias'!$Q$11:$T$11,4,FALSE)))))))))),"")</f>
        <v>0</v>
      </c>
      <c r="AC32" s="118" t="b">
        <f>IFERROR(IF(AND(K32="A"),VLOOKUP($AC$12,'Sel Coberturas,Capitais,Frquias'!$B$11:$E$17,2,FALSE),IF(AND(K32="B"),VLOOKUP($AC$12,'Sel Coberturas,Capitais,Frquias'!$B$22:$E$30,2,FALSE),IF(AND(K32="C"),VLOOKUP($AC$12,'Sel Coberturas,Capitais,Frquias'!$B$35:$E$48,2,FALSE),IF(AND(K32="D"),VLOOKUP($AC$12,'Sel Coberturas,Capitais,Frquias'!$G$11:$J$15,2,FALSE),IF(AND(K32="E"),VLOOKUP($AC$12,'Sel Coberturas,Capitais,Frquias'!$G$22:$J$32,2,FALSE),IF(AND(K32="F"),VLOOKUP($AC$12,'Sel Coberturas,Capitais,Frquias'!$L$11:$O$17,2,FALSE),IF(AND(K32="G"),VLOOKUP($AC$12,'Sel Coberturas,Capitais,Frquias'!$Q$11:$T$11,2,FALSE)))))))),"N")</f>
        <v>0</v>
      </c>
      <c r="AD32" s="118" t="b">
        <f>IF(AND(AC32="N"),"N",(IF(AND(K32="A"),VLOOKUP($AC$12,'Sel Coberturas,Capitais,Frquias'!$B$11:$E$17,3,FALSE),IF(AND(K32="B"),VLOOKUP($AC$12,'Sel Coberturas,Capitais,Frquias'!$B$22:$E$30,3,FALSE),IF(AND(K32="C"),VLOOKUP($AC$12,'Sel Coberturas,Capitais,Frquias'!$B$35:$E$48,3,FALSE),IF(AND(K32="D"),VLOOKUP($AC$12,'Sel Coberturas,Capitais,Frquias'!$G$11:$J$15,3,FALSE),IF(AND(K32="E"),VLOOKUP($AC$12,'Sel Coberturas,Capitais,Frquias'!$G$22:$J$32,3,FALSE),IF(AND(K32="F"),VLOOKUP($AC$12,'Sel Coberturas,Capitais,Frquias'!$L$11:$O$17,3,FALSE),IF(AND(K32="G"),VLOOKUP($AC$12,'Sel Coberturas,Capitais,Frquias'!$Q$11:$T$11,3,FALSE))))))))))</f>
        <v>0</v>
      </c>
      <c r="AE32" s="118" t="b">
        <f>IFERROR(IF(AND(K32="A"),VLOOKUP($AE$12,'Sel Coberturas,Capitais,Frquias'!$B$11:$E$17,2,FALSE),IF(AND(K32="B"),VLOOKUP($AE$12,'Sel Coberturas,Capitais,Frquias'!$B$22:$E$30,2,FALSE),IF(AND(K32="C"),VLOOKUP($AE$12,'Sel Coberturas,Capitais,Frquias'!$B$35:$E$48,2,FALSE),IF(AND(K32="D"),VLOOKUP($AE$12,'Sel Coberturas,Capitais,Frquias'!$G$11:$J$15,2,FALSE),IF(AND(K32="E"),VLOOKUP($AE$12,'Sel Coberturas,Capitais,Frquias'!$G$22:$J$32,2,FALSE),IF(AND(K32="F"),VLOOKUP($AE$12,'Sel Coberturas,Capitais,Frquias'!$L$11:$O$17,2,FALSE),IF(AND(K32="G"),VLOOKUP($AE$12,'Sel Coberturas,Capitais,Frquias'!$Q$11:$T$11,2,FALSE)))))))),"N")</f>
        <v>0</v>
      </c>
      <c r="AF32" s="118" t="b">
        <f>IF(AND(AE32="N"),"N",(IF(AND(K32="A"),VLOOKUP($AE$12,'Sel Coberturas,Capitais,Frquias'!$B$11:$E$17,3,FALSE),IF(AND(K32="B"),VLOOKUP($AE$12,'Sel Coberturas,Capitais,Frquias'!$B$22:$E$30,3,FALSE),IF(AND(K32="C"),VLOOKUP($AE$12,'Sel Coberturas,Capitais,Frquias'!$B$35:$E$48,3,FALSE),IF(AND(K32="D"),VLOOKUP($AE$12,'Sel Coberturas,Capitais,Frquias'!$G$11:$J$15,3,FALSE),IF(AND(K32="E"),VLOOKUP($AE$12,'Sel Coberturas,Capitais,Frquias'!$G$22:$J$32,3,FALSE),IF(AND(K32="F"),VLOOKUP($AE$12,'Sel Coberturas,Capitais,Frquias'!$L$11:$O$17,3,FALSE),IF(AND(K32="G"),VLOOKUP($AE$12,'Sel Coberturas,Capitais,Frquias'!$Q$11:$T$11,3,FALSE))))))))))</f>
        <v>0</v>
      </c>
      <c r="AG32" s="118" t="b">
        <f>IFERROR(IF(AND(K32="A"),VLOOKUP($AG$12,'Sel Coberturas,Capitais,Frquias'!$B$11:$E$17,2,FALSE),IF(AND(K32="B"),VLOOKUP($AG$12,'Sel Coberturas,Capitais,Frquias'!$B$22:$E$30,2,FALSE),IF(AND(K32="C"),VLOOKUP($AG$12,'Sel Coberturas,Capitais,Frquias'!$B$35:$E$48,2,FALSE),IF(AND(K32="D"),VLOOKUP($AG$12,'Sel Coberturas,Capitais,Frquias'!$G$11:$J$15,2,FALSE),IF(AND(K32="E"),VLOOKUP($AG$12,'Sel Coberturas,Capitais,Frquias'!$G$22:$J$32,2,FALSE),IF(AND(K32="F"),VLOOKUP($AG$12,'Sel Coberturas,Capitais,Frquias'!$L$11:$O$17,2,FALSE),IF(AND(K32="G"),VLOOKUP($AG$12,'Sel Coberturas,Capitais,Frquias'!$Q$11:$T$11,2,FALSE)))))))),"N")</f>
        <v>0</v>
      </c>
      <c r="AH32" s="118" t="b">
        <f>IF(AND(AG32="N"),"N",(IF(AND(K32="A"),VLOOKUP($AG$12,'Sel Coberturas,Capitais,Frquias'!$B$11:$E$17,3,FALSE),IF(AND(K32="B"),VLOOKUP($AG$12,'Sel Coberturas,Capitais,Frquias'!$B$22:$E$30,3,FALSE),IF(AND(K32="C"),VLOOKUP($AG$12,'Sel Coberturas,Capitais,Frquias'!$B$35:$E$48,3,FALSE),IF(AND(K32="D"),VLOOKUP($AG$12,'Sel Coberturas,Capitais,Frquias'!$G$11:$J$15,3,FALSE),IF(AND(K32="E"),VLOOKUP($AG$12,'Sel Coberturas,Capitais,Frquias'!$G$22:$J$32,3,FALSE),IF(AND(K32="F"),VLOOKUP($AG$12,'Sel Coberturas,Capitais,Frquias'!$L$11:$O$17,3,FALSE),IF(AND(K32="G"),VLOOKUP($AG$12,'Sel Coberturas,Capitais,Frquias'!$Q$11:$T$11,3,FALSE))))))))))</f>
        <v>0</v>
      </c>
      <c r="AI32" s="118" t="b">
        <f>IFERROR(IF(AND(K32="A"),VLOOKUP($AI$12,'Sel Coberturas,Capitais,Frquias'!$B$11:$E$17,2,FALSE),IF(AND(K32="B"),VLOOKUP($AI$12,'Sel Coberturas,Capitais,Frquias'!$B$22:$E$30,2,FALSE),IF(AND(K32="C"),VLOOKUP($AI$12,'Sel Coberturas,Capitais,Frquias'!$B$35:$E$48,2,FALSE),IF(AND(K32="D"),VLOOKUP($AI$12,'Sel Coberturas,Capitais,Frquias'!$G$11:$J$15,2,FALSE),IF(AND(K32="E"),VLOOKUP($AI$12,'Sel Coberturas,Capitais,Frquias'!$G$22:$J$32,2,FALSE),IF(AND(K32="F"),VLOOKUP($AI$12,'Sel Coberturas,Capitais,Frquias'!$L$11:$O$17,2,FALSE),IF(AND(K32="G"),VLOOKUP($AI$12,'Sel Coberturas,Capitais,Frquias'!$Q$11:$T$11,2,FALSE)))))))),"N")</f>
        <v>0</v>
      </c>
      <c r="AW32" s="109">
        <v>751</v>
      </c>
      <c r="AX32" s="110" t="s">
        <v>47</v>
      </c>
      <c r="AY32" s="109">
        <v>751</v>
      </c>
      <c r="BU32" s="100" t="s">
        <v>327</v>
      </c>
      <c r="BV32" s="100" t="s">
        <v>213</v>
      </c>
      <c r="BW32" s="94" t="s">
        <v>326</v>
      </c>
      <c r="BY32" s="102" t="s">
        <v>430</v>
      </c>
      <c r="BZ32" s="103" t="s">
        <v>431</v>
      </c>
      <c r="CA32" s="103">
        <v>277</v>
      </c>
      <c r="CC32" s="90">
        <v>1400</v>
      </c>
      <c r="CD32" s="89" t="s">
        <v>1782</v>
      </c>
      <c r="CF32" s="90">
        <v>1491</v>
      </c>
      <c r="CG32" s="92" t="s">
        <v>1811</v>
      </c>
    </row>
    <row r="33" spans="1:85">
      <c r="A33" s="85">
        <f t="shared" si="0"/>
        <v>21</v>
      </c>
      <c r="B33" s="114"/>
      <c r="C33" s="115"/>
      <c r="D33" s="115"/>
      <c r="E33" s="115"/>
      <c r="F33" s="114"/>
      <c r="G33" s="114"/>
      <c r="H33" s="114"/>
      <c r="I33" s="121"/>
      <c r="J33" s="116"/>
      <c r="K33" s="116"/>
      <c r="L33" s="117" t="b">
        <f>IFERROR(IF(AND(K33="A"),VLOOKUP($L$12,'Sel Coberturas,Capitais,Frquias'!$B$11:$E$17,3,FALSE),IF(AND(K33="B"),VLOOKUP($L$12,'Sel Coberturas,Capitais,Frquias'!$B$22:$E$30,3,FALSE),IF(AND(K33="C"),VLOOKUP($L$12,'Sel Coberturas,Capitais,Frquias'!$B$35:$E$48,3,FALSE),IF(AND(K33="D"),VLOOKUP($L$12,'Sel Coberturas,Capitais,Frquias'!$G$11:$J$15,3,FALSE),IF(AND(K33="E"),VLOOKUP($L$12,'Sel Coberturas,Capitais,Frquias'!$G$22:$J$32,3,FALSE),IF(AND(K33="F"),VLOOKUP($L$12,'Sel Coberturas,Capitais,Frquias'!$L$11:$O$17,3,FALSE),IF(AND(K33="G"),VLOOKUP($L$12,'Sel Coberturas,Capitais,Frquias'!$Q$11:$T$11,3,FALSE)))))))),"")</f>
        <v>0</v>
      </c>
      <c r="M33" s="118" t="b">
        <f>IFERROR(IF(AND(K33="A"),VLOOKUP($M$12,'Sel Coberturas,Capitais,Frquias'!$B$11:$E$17,2,FALSE),IF(AND(K33="B"),VLOOKUP($M$12,'Sel Coberturas,Capitais,Frquias'!$B$22:$E$30,2,FALSE),IF(AND(K33="C"),VLOOKUP($M$12,'Sel Coberturas,Capitais,Frquias'!$B$35:$E$48,2,FALSE),IF(AND(K33="D"),VLOOKUP($M$12,'Sel Coberturas,Capitais,Frquias'!$G$11:$J$15,2,FALSE),IF(AND(K33="E"),VLOOKUP($M$12,'Sel Coberturas,Capitais,Frquias'!$G$22:$J$32,2,FALSE),IF(AND(K33="F"),VLOOKUP($M$12,'Sel Coberturas,Capitais,Frquias'!$L$11:$O$17,2,FALSE),IF(AND(K33="G"),VLOOKUP($M$12,'Sel Coberturas,Capitais,Frquias'!$Q$11:$T$11,2,FALSE)))))))),"N")</f>
        <v>0</v>
      </c>
      <c r="N33" s="118" t="b">
        <f>IF(AND(M33="N"),"N",(IF(AND(K33="A"),VLOOKUP($M$12,'Sel Coberturas,Capitais,Frquias'!$B$11:$E$17,3,FALSE),IF(AND(K33="B"),VLOOKUP($M$12,'Sel Coberturas,Capitais,Frquias'!$B$22:$E$30,3,FALSE),IF(AND(K33="C"),VLOOKUP($M$12,'Sel Coberturas,Capitais,Frquias'!$B$35:$E$48,3,FALSE),IF(AND(K33="D"),VLOOKUP($M$12,'Sel Coberturas,Capitais,Frquias'!$G$11:$J$15,3,FALSE),IF(AND(K33="E"),VLOOKUP($M$12,'Sel Coberturas,Capitais,Frquias'!$G$22:$J$32,3,FALSE),IF(AND(K33="F"),VLOOKUP($M$12,'Sel Coberturas,Capitais,Frquias'!$L$11:$O$17,3,FALSE),IF(AND(K33="G"),VLOOKUP($M$12,'Sel Coberturas,Capitais,Frquias'!$Q$11:$T$11,3,FALSE))))))))))</f>
        <v>0</v>
      </c>
      <c r="O33" s="118" t="b">
        <f>IFERROR(IF(AND(K33="A"),VLOOKUP($O$12,'Sel Coberturas,Capitais,Frquias'!$B$11:$E$17,2,FALSE),IF(AND(K33="B"),VLOOKUP($O$12,'Sel Coberturas,Capitais,Frquias'!$B$22:$E$30,2,FALSE),IF(AND(K33="C"),VLOOKUP($O$12,'Sel Coberturas,Capitais,Frquias'!$B$35:$E$48,2,FALSE),IF(AND(K33="D"),VLOOKUP($O$12,'Sel Coberturas,Capitais,Frquias'!$G$11:$J$15,2,FALSE),IF(AND(K33="E"),VLOOKUP($O$12,'Sel Coberturas,Capitais,Frquias'!$G$22:$J$32,2,FALSE),IF(AND(K33="F"),VLOOKUP($O$12,'Sel Coberturas,Capitais,Frquias'!$L$11:$O$17,2,FALSE),IF(AND(K33="G"),VLOOKUP($O$12,'Sel Coberturas,Capitais,Frquias'!$Q$11:$T$11,2,FALSE)))))))),"N")</f>
        <v>0</v>
      </c>
      <c r="P33" s="118" t="b">
        <f>IFERROR(IF(AND(K33="A"),VLOOKUP($P$12,'Sel Coberturas,Capitais,Frquias'!$B$11:$E$17,2,FALSE),IF(AND(K33="B"),VLOOKUP($P$12,'Sel Coberturas,Capitais,Frquias'!$B$22:$E$30,2,FALSE),IF(AND(K33="C"),VLOOKUP($P$12,'Sel Coberturas,Capitais,Frquias'!$B$35:$E$48,2,FALSE),IF(AND(K33="D"),VLOOKUP($P$12,'Sel Coberturas,Capitais,Frquias'!$G$11:$J$15,2,FALSE),IF(AND(K33="E"),VLOOKUP($P$12,'Sel Coberturas,Capitais,Frquias'!$G$22:$J$32,2,FALSE),IF(AND(K33="F"),VLOOKUP($P$12,'Sel Coberturas,Capitais,Frquias'!$L$11:$O$17,2,FALSE),IF(AND(K33="G"),VLOOKUP($P$12,'Sel Coberturas,Capitais,Frquias'!$Q$11:$T$11,2,FALSE)))))))),"N")</f>
        <v>0</v>
      </c>
      <c r="Q33" s="118" t="b">
        <f>IFERROR(IF(AND(K33="A"),VLOOKUP($Q$12,'Sel Coberturas,Capitais,Frquias'!$B$11:$E$17,2,FALSE),IF(AND(K33="B"),VLOOKUP($Q$12,'Sel Coberturas,Capitais,Frquias'!$B$22:$E$30,2,FALSE),IF(AND(K33="C"),VLOOKUP($Q$12,'Sel Coberturas,Capitais,Frquias'!$B$35:$E$48,2,FALSE),IF(AND(K33="D"),VLOOKUP($Q$12,'Sel Coberturas,Capitais,Frquias'!$G$11:$J$15,2,FALSE),IF(AND(K33="E"),VLOOKUP($Q$12,'Sel Coberturas,Capitais,Frquias'!$G$22:$J$32,2,FALSE),IF(AND(K33="F"),VLOOKUP($Q$12,'Sel Coberturas,Capitais,Frquias'!$L$11:$O$17,2,FALSE),IF(AND(K33="G"),VLOOKUP($Q$12,'Sel Coberturas,Capitais,Frquias'!$Q$11:$T$11,2,FALSE)))))))),"N")</f>
        <v>0</v>
      </c>
      <c r="R33" s="118" t="b">
        <f>IF(AND(Q33="N"),"N",(IF(AND(K33="A"),VLOOKUP($Q$12,'Sel Coberturas,Capitais,Frquias'!$B$11:$E$17,3,FALSE),IF(AND(K33="B"),VLOOKUP($Q$12,'Sel Coberturas,Capitais,Frquias'!$B$22:$E$30,3,FALSE),IF(AND(K33="C"),VLOOKUP($Q$12,'Sel Coberturas,Capitais,Frquias'!$B$35:$E$48,3,FALSE),IF(AND(K33="D"),VLOOKUP($Q$12,'Sel Coberturas,Capitais,Frquias'!$G$11:$J$15,3,FALSE),IF(AND(K33="E"),VLOOKUP($Q$12,'Sel Coberturas,Capitais,Frquias'!$G$22:$J$32,3,FALSE),IF(AND(K33="F"),VLOOKUP($Q$12,'Sel Coberturas,Capitais,Frquias'!$L$11:$O$17,3,FALSE),IF(AND(K33="G"),VLOOKUP($Q$12,'Sel Coberturas,Capitais,Frquias'!$Q$11:$T$11,3,FALSE))))))))))</f>
        <v>0</v>
      </c>
      <c r="S33" s="118" t="b">
        <f>IFERROR(IF(AND(K33="A"),VLOOKUP($S$12,'Sel Coberturas,Capitais,Frquias'!$B$11:$E$17,2,FALSE),IF(AND(K33="B"),VLOOKUP($S$12,'Sel Coberturas,Capitais,Frquias'!$B$22:$E$30,2,FALSE),IF(AND(K33="C"),VLOOKUP($S$12,'Sel Coberturas,Capitais,Frquias'!$B$35:$E$48,2,FALSE),IF(AND(K33="D"),VLOOKUP($S$12,'Sel Coberturas,Capitais,Frquias'!$G$11:$J$15,2,FALSE),IF(AND(K33="E"),VLOOKUP($S$12,'Sel Coberturas,Capitais,Frquias'!$G$22:$J$32,2,FALSE),IF(AND(K33="F"),VLOOKUP($S$12,'Sel Coberturas,Capitais,Frquias'!$L$11:$O$17,2,FALSE),IF(AND(K33="G"),VLOOKUP($S$12,'Sel Coberturas,Capitais,Frquias'!$Q$11:$T$11,2,FALSE)))))))),"N")</f>
        <v>0</v>
      </c>
      <c r="T33" s="118" t="b">
        <f>IFERROR(IF(AND(S33="N"),"",(IF(AND(K33="A"),VLOOKUP($S$12,'Sel Coberturas,Capitais,Frquias'!$B$11:$E$17,4,FALSE),IF(AND(K33="B"),VLOOKUP($S$12,'Sel Coberturas,Capitais,Frquias'!$B$22:$E$30,4,FALSE),IF(AND(K33="C"),VLOOKUP($S$12,'Sel Coberturas,Capitais,Frquias'!$B$35:$E$48,4,FALSE),IF(AND(K33="D"),VLOOKUP($S$12,'Sel Coberturas,Capitais,Frquias'!$G$11:$J$15,4,FALSE),IF(AND(K33="E"),VLOOKUP($S$12,'Sel Coberturas,Capitais,Frquias'!$G$22:$J$32,4,FALSE),IF(AND(K33="F"),VLOOKUP($S$12,'Sel Coberturas,Capitais,Frquias'!$L$11:$O$17,4,FALSE),IF(AND(K33="G"),VLOOKUP($S$12,'Sel Coberturas,Capitais,Frquias'!$Q$11:$T$11,4,FALSE)))))))))),"")</f>
        <v>0</v>
      </c>
      <c r="U33" s="118" t="b">
        <f>IFERROR(IF(AND(K33="A"),VLOOKUP($U$12,'Sel Coberturas,Capitais,Frquias'!$B$11:$E$17,2,FALSE),IF(AND(K33="B"),VLOOKUP($U$12,'Sel Coberturas,Capitais,Frquias'!$B$22:$E$30,2,FALSE),IF(AND(K33="C"),VLOOKUP($U$12,'Sel Coberturas,Capitais,Frquias'!$B$35:$E$48,2,FALSE),IF(AND(K33="D"),VLOOKUP($U$12,'Sel Coberturas,Capitais,Frquias'!$G$11:$J$15,2,FALSE),IF(AND(K33="E"),VLOOKUP($U$12,'Sel Coberturas,Capitais,Frquias'!$G$22:$J$32,2,FALSE),IF(AND(K33="F"),VLOOKUP($U$12,'Sel Coberturas,Capitais,Frquias'!$L$11:$O$17,2,FALSE),IF(AND(K33="G"),VLOOKUP($U$12,'Sel Coberturas,Capitais,Frquias'!$Q$11:$T$11,2,FALSE)))))))),"N")</f>
        <v>0</v>
      </c>
      <c r="V33" s="119" t="b">
        <f>IFERROR(IF(AND(U33="N"),"",(IF(AND(K33="A"),VLOOKUP($U$12,'Sel Coberturas,Capitais,Frquias'!$B$11:$E$17,4,FALSE),IF(AND(K33="B"),VLOOKUP($U$12,'Sel Coberturas,Capitais,Frquias'!$B$22:$E$30,4,FALSE),IF(AND(K33="C"),VLOOKUP($U$12,'Sel Coberturas,Capitais,Frquias'!$B$35:$E$48,4,FALSE),IF(AND(K33="D"),VLOOKUP($U$12,'Sel Coberturas,Capitais,Frquias'!$G$11:$J$15,4,FALSE),IF(AND(K33="E"),VLOOKUP($U$12,'Sel Coberturas,Capitais,Frquias'!$G$22:$J$32,4,FALSE),IF(AND(K33="F"),VLOOKUP($U$12,'Sel Coberturas,Capitais,Frquias'!$L$11:$O$17,4,FALSE),IF(AND(K33="G"),VLOOKUP($U$12,'Sel Coberturas,Capitais,Frquias'!$Q$11:$T$11,4,FALSE)))))))))),"")</f>
        <v>0</v>
      </c>
      <c r="W33" s="118" t="b">
        <f>IFERROR(IF(AND(K33="A"),VLOOKUP($W$12,'Sel Coberturas,Capitais,Frquias'!$B$11:$E$17,2,FALSE),IF(AND(K33="B"),VLOOKUP($W$12,'Sel Coberturas,Capitais,Frquias'!$B$22:$E$30,2,FALSE),IF(AND(K33="C"),VLOOKUP($W$12,'Sel Coberturas,Capitais,Frquias'!$B$35:$E$48,2,FALSE),IF(AND(K33="D"),VLOOKUP($W$12,'Sel Coberturas,Capitais,Frquias'!$G$11:$J$15,2,FALSE),IF(AND(K33="E"),VLOOKUP($W$12,'Sel Coberturas,Capitais,Frquias'!$G$22:$J$32,2,FALSE),IF(AND(K33="F"),VLOOKUP($W$12,'Sel Coberturas,Capitais,Frquias'!$L$11:$O$17,2,FALSE),IF(AND(K33="G"),VLOOKUP($W$12,'Sel Coberturas,Capitais,Frquias'!$Q$11:$T$11,2,FALSE)))))))),"N")</f>
        <v>0</v>
      </c>
      <c r="X33" s="119" t="b">
        <f>IFERROR(IF(AND(W33="N"),"",(IF(AND(K33="A"),VLOOKUP($W$12,'Sel Coberturas,Capitais,Frquias'!$B$11:$E$17,4,FALSE),IF(AND(K33="B"),VLOOKUP($W$12,'Sel Coberturas,Capitais,Frquias'!$B$22:$E$30,4,FALSE),IF(AND(K33="C"),VLOOKUP($W$12,'Sel Coberturas,Capitais,Frquias'!$B$35:$E$48,4,FALSE),IF(AND(K33="D"),VLOOKUP($W$12,'Sel Coberturas,Capitais,Frquias'!$G$11:$J$15,4,FALSE),IF(AND(K33="E"),VLOOKUP($W$12,'Sel Coberturas,Capitais,Frquias'!$G$22:$J$32,4,FALSE),IF(AND(K33="F"),VLOOKUP($W$12,'Sel Coberturas,Capitais,Frquias'!$L$11:$O$17,4,FALSE),IF(AND(K33="G"),VLOOKUP($W$12,'Sel Coberturas,Capitais,Frquias'!$Q$11:$T$11,4,FALSE)))))))))),"")</f>
        <v>0</v>
      </c>
      <c r="Y33" s="118" t="b">
        <f>IFERROR(IF(AND(K33="A"),VLOOKUP($Y$12,'Sel Coberturas,Capitais,Frquias'!$B$11:$E$17,2,FALSE),IF(AND(K33="B"),VLOOKUP($Y$12,'Sel Coberturas,Capitais,Frquias'!$B$22:$E$30,2,FALSE),IF(AND(K33="C"),VLOOKUP($Y$12,'Sel Coberturas,Capitais,Frquias'!$B$35:$E$48,2,FALSE),IF(AND(K33="D"),VLOOKUP($Y$12,'Sel Coberturas,Capitais,Frquias'!$G$11:$J$15,2,FALSE),IF(AND(K33="E"),VLOOKUP($Y$12,'Sel Coberturas,Capitais,Frquias'!$G$22:$J$32,2,FALSE),IF(AND(K33="F"),VLOOKUP($Y$12,'Sel Coberturas,Capitais,Frquias'!$L$11:$O$17,2,FALSE),IF(AND(K33="G"),VLOOKUP($Y$12,'Sel Coberturas,Capitais,Frquias'!$Q$11:$T$11,2,FALSE)))))))),"N")</f>
        <v>0</v>
      </c>
      <c r="Z33" s="119" t="b">
        <f>IFERROR(IF(AND(Y33="N"),"",(IF(AND(K33="A"),VLOOKUP($Y$12,'Sel Coberturas,Capitais,Frquias'!$B$11:$E$17,4,FALSE),IF(AND(K33="B"),VLOOKUP($Y$12,'Sel Coberturas,Capitais,Frquias'!$B$22:$E$30,4,FALSE),IF(AND(K33="C"),VLOOKUP($Y$12,'Sel Coberturas,Capitais,Frquias'!$B$35:$E$48,4,FALSE),IF(AND(K33="D"),VLOOKUP($Y$12,'Sel Coberturas,Capitais,Frquias'!$G$11:$J$15,4,FALSE),IF(AND(K33="E"),VLOOKUP($Y$12,'Sel Coberturas,Capitais,Frquias'!$G$22:$J$32,4,FALSE),IF(AND(K33="F"),VLOOKUP($Y$12,'Sel Coberturas,Capitais,Frquias'!$L$11:$O$17,4,FALSE),IF(AND(K33="G"),VLOOKUP($Y$12,'Sel Coberturas,Capitais,Frquias'!$Q$11:$T$11,4,FALSE)))))))))),"")</f>
        <v>0</v>
      </c>
      <c r="AA33" s="118" t="b">
        <f>IFERROR(IF(AND(K33="A"),VLOOKUP($AA$12,'Sel Coberturas,Capitais,Frquias'!$B$11:$E$17,2,FALSE),IF(AND(K33="B"),VLOOKUP($AA$12,'Sel Coberturas,Capitais,Frquias'!$B$22:$E$30,2,FALSE),IF(AND(K33="C"),VLOOKUP($AA$12,'Sel Coberturas,Capitais,Frquias'!$B$35:$E$48,2,FALSE),IF(AND(K33="D"),VLOOKUP($AA$12,'Sel Coberturas,Capitais,Frquias'!$G$11:$J$15,2,FALSE),IF(AND(K33="E"),VLOOKUP($AA$12,'Sel Coberturas,Capitais,Frquias'!$G$22:$J$32,2,FALSE),IF(AND(K33="F"),VLOOKUP($AA$12,'Sel Coberturas,Capitais,Frquias'!$L$11:$O$17,2,FALSE),IF(AND(K33="G"),VLOOKUP($AA$12,'Sel Coberturas,Capitais,Frquias'!$Q$11:$T$11,2,FALSE)))))))),"N")</f>
        <v>0</v>
      </c>
      <c r="AB33" s="119" t="b">
        <f>IFERROR(IF(AND(AA33="N"),"",(IF(AND(K33="A"),VLOOKUP($AA$12,'Sel Coberturas,Capitais,Frquias'!$B$11:$E$17,4,FALSE),IF(AND(K33="B"),VLOOKUP($AA$12,'Sel Coberturas,Capitais,Frquias'!$B$22:$E$30,4,FALSE),IF(AND(K33="C"),VLOOKUP($AA$12,'Sel Coberturas,Capitais,Frquias'!$B$35:$E$48,4,FALSE),IF(AND(K33="D"),VLOOKUP($AA$12,'Sel Coberturas,Capitais,Frquias'!$G$11:$J$15,4,FALSE),IF(AND(K33="E"),VLOOKUP($AA$12,'Sel Coberturas,Capitais,Frquias'!$G$22:$J$32,4,FALSE),IF(AND(K33="F"),VLOOKUP($AA$12,'Sel Coberturas,Capitais,Frquias'!$L$11:$O$17,4,FALSE),IF(AND(K33="G"),VLOOKUP($AA$12,'Sel Coberturas,Capitais,Frquias'!$Q$11:$T$11,4,FALSE)))))))))),"")</f>
        <v>0</v>
      </c>
      <c r="AC33" s="118" t="b">
        <f>IFERROR(IF(AND(K33="A"),VLOOKUP($AC$12,'Sel Coberturas,Capitais,Frquias'!$B$11:$E$17,2,FALSE),IF(AND(K33="B"),VLOOKUP($AC$12,'Sel Coberturas,Capitais,Frquias'!$B$22:$E$30,2,FALSE),IF(AND(K33="C"),VLOOKUP($AC$12,'Sel Coberturas,Capitais,Frquias'!$B$35:$E$48,2,FALSE),IF(AND(K33="D"),VLOOKUP($AC$12,'Sel Coberturas,Capitais,Frquias'!$G$11:$J$15,2,FALSE),IF(AND(K33="E"),VLOOKUP($AC$12,'Sel Coberturas,Capitais,Frquias'!$G$22:$J$32,2,FALSE),IF(AND(K33="F"),VLOOKUP($AC$12,'Sel Coberturas,Capitais,Frquias'!$L$11:$O$17,2,FALSE),IF(AND(K33="G"),VLOOKUP($AC$12,'Sel Coberturas,Capitais,Frquias'!$Q$11:$T$11,2,FALSE)))))))),"N")</f>
        <v>0</v>
      </c>
      <c r="AD33" s="118" t="b">
        <f>IF(AND(AC33="N"),"N",(IF(AND(K33="A"),VLOOKUP($AC$12,'Sel Coberturas,Capitais,Frquias'!$B$11:$E$17,3,FALSE),IF(AND(K33="B"),VLOOKUP($AC$12,'Sel Coberturas,Capitais,Frquias'!$B$22:$E$30,3,FALSE),IF(AND(K33="C"),VLOOKUP($AC$12,'Sel Coberturas,Capitais,Frquias'!$B$35:$E$48,3,FALSE),IF(AND(K33="D"),VLOOKUP($AC$12,'Sel Coberturas,Capitais,Frquias'!$G$11:$J$15,3,FALSE),IF(AND(K33="E"),VLOOKUP($AC$12,'Sel Coberturas,Capitais,Frquias'!$G$22:$J$32,3,FALSE),IF(AND(K33="F"),VLOOKUP($AC$12,'Sel Coberturas,Capitais,Frquias'!$L$11:$O$17,3,FALSE),IF(AND(K33="G"),VLOOKUP($AC$12,'Sel Coberturas,Capitais,Frquias'!$Q$11:$T$11,3,FALSE))))))))))</f>
        <v>0</v>
      </c>
      <c r="AE33" s="118" t="b">
        <f>IFERROR(IF(AND(K33="A"),VLOOKUP($AE$12,'Sel Coberturas,Capitais,Frquias'!$B$11:$E$17,2,FALSE),IF(AND(K33="B"),VLOOKUP($AE$12,'Sel Coberturas,Capitais,Frquias'!$B$22:$E$30,2,FALSE),IF(AND(K33="C"),VLOOKUP($AE$12,'Sel Coberturas,Capitais,Frquias'!$B$35:$E$48,2,FALSE),IF(AND(K33="D"),VLOOKUP($AE$12,'Sel Coberturas,Capitais,Frquias'!$G$11:$J$15,2,FALSE),IF(AND(K33="E"),VLOOKUP($AE$12,'Sel Coberturas,Capitais,Frquias'!$G$22:$J$32,2,FALSE),IF(AND(K33="F"),VLOOKUP($AE$12,'Sel Coberturas,Capitais,Frquias'!$L$11:$O$17,2,FALSE),IF(AND(K33="G"),VLOOKUP($AE$12,'Sel Coberturas,Capitais,Frquias'!$Q$11:$T$11,2,FALSE)))))))),"N")</f>
        <v>0</v>
      </c>
      <c r="AF33" s="118" t="b">
        <f>IF(AND(AE33="N"),"N",(IF(AND(K33="A"),VLOOKUP($AE$12,'Sel Coberturas,Capitais,Frquias'!$B$11:$E$17,3,FALSE),IF(AND(K33="B"),VLOOKUP($AE$12,'Sel Coberturas,Capitais,Frquias'!$B$22:$E$30,3,FALSE),IF(AND(K33="C"),VLOOKUP($AE$12,'Sel Coberturas,Capitais,Frquias'!$B$35:$E$48,3,FALSE),IF(AND(K33="D"),VLOOKUP($AE$12,'Sel Coberturas,Capitais,Frquias'!$G$11:$J$15,3,FALSE),IF(AND(K33="E"),VLOOKUP($AE$12,'Sel Coberturas,Capitais,Frquias'!$G$22:$J$32,3,FALSE),IF(AND(K33="F"),VLOOKUP($AE$12,'Sel Coberturas,Capitais,Frquias'!$L$11:$O$17,3,FALSE),IF(AND(K33="G"),VLOOKUP($AE$12,'Sel Coberturas,Capitais,Frquias'!$Q$11:$T$11,3,FALSE))))))))))</f>
        <v>0</v>
      </c>
      <c r="AG33" s="118" t="b">
        <f>IFERROR(IF(AND(K33="A"),VLOOKUP($AG$12,'Sel Coberturas,Capitais,Frquias'!$B$11:$E$17,2,FALSE),IF(AND(K33="B"),VLOOKUP($AG$12,'Sel Coberturas,Capitais,Frquias'!$B$22:$E$30,2,FALSE),IF(AND(K33="C"),VLOOKUP($AG$12,'Sel Coberturas,Capitais,Frquias'!$B$35:$E$48,2,FALSE),IF(AND(K33="D"),VLOOKUP($AG$12,'Sel Coberturas,Capitais,Frquias'!$G$11:$J$15,2,FALSE),IF(AND(K33="E"),VLOOKUP($AG$12,'Sel Coberturas,Capitais,Frquias'!$G$22:$J$32,2,FALSE),IF(AND(K33="F"),VLOOKUP($AG$12,'Sel Coberturas,Capitais,Frquias'!$L$11:$O$17,2,FALSE),IF(AND(K33="G"),VLOOKUP($AG$12,'Sel Coberturas,Capitais,Frquias'!$Q$11:$T$11,2,FALSE)))))))),"N")</f>
        <v>0</v>
      </c>
      <c r="AH33" s="118" t="b">
        <f>IF(AND(AG33="N"),"N",(IF(AND(K33="A"),VLOOKUP($AG$12,'Sel Coberturas,Capitais,Frquias'!$B$11:$E$17,3,FALSE),IF(AND(K33="B"),VLOOKUP($AG$12,'Sel Coberturas,Capitais,Frquias'!$B$22:$E$30,3,FALSE),IF(AND(K33="C"),VLOOKUP($AG$12,'Sel Coberturas,Capitais,Frquias'!$B$35:$E$48,3,FALSE),IF(AND(K33="D"),VLOOKUP($AG$12,'Sel Coberturas,Capitais,Frquias'!$G$11:$J$15,3,FALSE),IF(AND(K33="E"),VLOOKUP($AG$12,'Sel Coberturas,Capitais,Frquias'!$G$22:$J$32,3,FALSE),IF(AND(K33="F"),VLOOKUP($AG$12,'Sel Coberturas,Capitais,Frquias'!$L$11:$O$17,3,FALSE),IF(AND(K33="G"),VLOOKUP($AG$12,'Sel Coberturas,Capitais,Frquias'!$Q$11:$T$11,3,FALSE))))))))))</f>
        <v>0</v>
      </c>
      <c r="AI33" s="118" t="b">
        <f>IFERROR(IF(AND(K33="A"),VLOOKUP($AI$12,'Sel Coberturas,Capitais,Frquias'!$B$11:$E$17,2,FALSE),IF(AND(K33="B"),VLOOKUP($AI$12,'Sel Coberturas,Capitais,Frquias'!$B$22:$E$30,2,FALSE),IF(AND(K33="C"),VLOOKUP($AI$12,'Sel Coberturas,Capitais,Frquias'!$B$35:$E$48,2,FALSE),IF(AND(K33="D"),VLOOKUP($AI$12,'Sel Coberturas,Capitais,Frquias'!$G$11:$J$15,2,FALSE),IF(AND(K33="E"),VLOOKUP($AI$12,'Sel Coberturas,Capitais,Frquias'!$G$22:$J$32,2,FALSE),IF(AND(K33="F"),VLOOKUP($AI$12,'Sel Coberturas,Capitais,Frquias'!$L$11:$O$17,2,FALSE),IF(AND(K33="G"),VLOOKUP($AI$12,'Sel Coberturas,Capitais,Frquias'!$Q$11:$T$11,2,FALSE)))))))),"N")</f>
        <v>0</v>
      </c>
      <c r="AW33" s="109">
        <v>752</v>
      </c>
      <c r="AX33" s="110" t="s">
        <v>48</v>
      </c>
      <c r="AY33" s="109">
        <v>752</v>
      </c>
      <c r="BU33" s="100" t="s">
        <v>936</v>
      </c>
      <c r="BV33" s="100" t="s">
        <v>226</v>
      </c>
      <c r="BW33" s="94" t="s">
        <v>935</v>
      </c>
      <c r="BY33" s="102" t="s">
        <v>822</v>
      </c>
      <c r="BZ33" s="103" t="s">
        <v>431</v>
      </c>
      <c r="CA33" s="103">
        <v>620</v>
      </c>
      <c r="CC33" s="90">
        <v>1449</v>
      </c>
      <c r="CD33" s="89" t="s">
        <v>1782</v>
      </c>
      <c r="CF33" s="90">
        <v>1492</v>
      </c>
      <c r="CG33" s="92" t="s">
        <v>1812</v>
      </c>
    </row>
    <row r="34" spans="1:85">
      <c r="A34" s="85">
        <f t="shared" si="0"/>
        <v>22</v>
      </c>
      <c r="B34" s="114"/>
      <c r="C34" s="115"/>
      <c r="D34" s="115"/>
      <c r="E34" s="115"/>
      <c r="F34" s="114"/>
      <c r="G34" s="114"/>
      <c r="H34" s="114"/>
      <c r="I34" s="121"/>
      <c r="J34" s="116"/>
      <c r="K34" s="116"/>
      <c r="L34" s="117" t="b">
        <f>IFERROR(IF(AND(K34="A"),VLOOKUP($L$12,'Sel Coberturas,Capitais,Frquias'!$B$11:$E$17,3,FALSE),IF(AND(K34="B"),VLOOKUP($L$12,'Sel Coberturas,Capitais,Frquias'!$B$22:$E$30,3,FALSE),IF(AND(K34="C"),VLOOKUP($L$12,'Sel Coberturas,Capitais,Frquias'!$B$35:$E$48,3,FALSE),IF(AND(K34="D"),VLOOKUP($L$12,'Sel Coberturas,Capitais,Frquias'!$G$11:$J$15,3,FALSE),IF(AND(K34="E"),VLOOKUP($L$12,'Sel Coberturas,Capitais,Frquias'!$G$22:$J$32,3,FALSE),IF(AND(K34="F"),VLOOKUP($L$12,'Sel Coberturas,Capitais,Frquias'!$L$11:$O$17,3,FALSE),IF(AND(K34="G"),VLOOKUP($L$12,'Sel Coberturas,Capitais,Frquias'!$Q$11:$T$11,3,FALSE)))))))),"")</f>
        <v>0</v>
      </c>
      <c r="M34" s="118" t="b">
        <f>IFERROR(IF(AND(K34="A"),VLOOKUP($M$12,'Sel Coberturas,Capitais,Frquias'!$B$11:$E$17,2,FALSE),IF(AND(K34="B"),VLOOKUP($M$12,'Sel Coberturas,Capitais,Frquias'!$B$22:$E$30,2,FALSE),IF(AND(K34="C"),VLOOKUP($M$12,'Sel Coberturas,Capitais,Frquias'!$B$35:$E$48,2,FALSE),IF(AND(K34="D"),VLOOKUP($M$12,'Sel Coberturas,Capitais,Frquias'!$G$11:$J$15,2,FALSE),IF(AND(K34="E"),VLOOKUP($M$12,'Sel Coberturas,Capitais,Frquias'!$G$22:$J$32,2,FALSE),IF(AND(K34="F"),VLOOKUP($M$12,'Sel Coberturas,Capitais,Frquias'!$L$11:$O$17,2,FALSE),IF(AND(K34="G"),VLOOKUP($M$12,'Sel Coberturas,Capitais,Frquias'!$Q$11:$T$11,2,FALSE)))))))),"N")</f>
        <v>0</v>
      </c>
      <c r="N34" s="118" t="b">
        <f>IF(AND(M34="N"),"N",(IF(AND(K34="A"),VLOOKUP($M$12,'Sel Coberturas,Capitais,Frquias'!$B$11:$E$17,3,FALSE),IF(AND(K34="B"),VLOOKUP($M$12,'Sel Coberturas,Capitais,Frquias'!$B$22:$E$30,3,FALSE),IF(AND(K34="C"),VLOOKUP($M$12,'Sel Coberturas,Capitais,Frquias'!$B$35:$E$48,3,FALSE),IF(AND(K34="D"),VLOOKUP($M$12,'Sel Coberturas,Capitais,Frquias'!$G$11:$J$15,3,FALSE),IF(AND(K34="E"),VLOOKUP($M$12,'Sel Coberturas,Capitais,Frquias'!$G$22:$J$32,3,FALSE),IF(AND(K34="F"),VLOOKUP($M$12,'Sel Coberturas,Capitais,Frquias'!$L$11:$O$17,3,FALSE),IF(AND(K34="G"),VLOOKUP($M$12,'Sel Coberturas,Capitais,Frquias'!$Q$11:$T$11,3,FALSE))))))))))</f>
        <v>0</v>
      </c>
      <c r="O34" s="118" t="b">
        <f>IFERROR(IF(AND(K34="A"),VLOOKUP($O$12,'Sel Coberturas,Capitais,Frquias'!$B$11:$E$17,2,FALSE),IF(AND(K34="B"),VLOOKUP($O$12,'Sel Coberturas,Capitais,Frquias'!$B$22:$E$30,2,FALSE),IF(AND(K34="C"),VLOOKUP($O$12,'Sel Coberturas,Capitais,Frquias'!$B$35:$E$48,2,FALSE),IF(AND(K34="D"),VLOOKUP($O$12,'Sel Coberturas,Capitais,Frquias'!$G$11:$J$15,2,FALSE),IF(AND(K34="E"),VLOOKUP($O$12,'Sel Coberturas,Capitais,Frquias'!$G$22:$J$32,2,FALSE),IF(AND(K34="F"),VLOOKUP($O$12,'Sel Coberturas,Capitais,Frquias'!$L$11:$O$17,2,FALSE),IF(AND(K34="G"),VLOOKUP($O$12,'Sel Coberturas,Capitais,Frquias'!$Q$11:$T$11,2,FALSE)))))))),"N")</f>
        <v>0</v>
      </c>
      <c r="P34" s="118" t="b">
        <f>IFERROR(IF(AND(K34="A"),VLOOKUP($P$12,'Sel Coberturas,Capitais,Frquias'!$B$11:$E$17,2,FALSE),IF(AND(K34="B"),VLOOKUP($P$12,'Sel Coberturas,Capitais,Frquias'!$B$22:$E$30,2,FALSE),IF(AND(K34="C"),VLOOKUP($P$12,'Sel Coberturas,Capitais,Frquias'!$B$35:$E$48,2,FALSE),IF(AND(K34="D"),VLOOKUP($P$12,'Sel Coberturas,Capitais,Frquias'!$G$11:$J$15,2,FALSE),IF(AND(K34="E"),VLOOKUP($P$12,'Sel Coberturas,Capitais,Frquias'!$G$22:$J$32,2,FALSE),IF(AND(K34="F"),VLOOKUP($P$12,'Sel Coberturas,Capitais,Frquias'!$L$11:$O$17,2,FALSE),IF(AND(K34="G"),VLOOKUP($P$12,'Sel Coberturas,Capitais,Frquias'!$Q$11:$T$11,2,FALSE)))))))),"N")</f>
        <v>0</v>
      </c>
      <c r="Q34" s="118" t="b">
        <f>IFERROR(IF(AND(K34="A"),VLOOKUP($Q$12,'Sel Coberturas,Capitais,Frquias'!$B$11:$E$17,2,FALSE),IF(AND(K34="B"),VLOOKUP($Q$12,'Sel Coberturas,Capitais,Frquias'!$B$22:$E$30,2,FALSE),IF(AND(K34="C"),VLOOKUP($Q$12,'Sel Coberturas,Capitais,Frquias'!$B$35:$E$48,2,FALSE),IF(AND(K34="D"),VLOOKUP($Q$12,'Sel Coberturas,Capitais,Frquias'!$G$11:$J$15,2,FALSE),IF(AND(K34="E"),VLOOKUP($Q$12,'Sel Coberturas,Capitais,Frquias'!$G$22:$J$32,2,FALSE),IF(AND(K34="F"),VLOOKUP($Q$12,'Sel Coberturas,Capitais,Frquias'!$L$11:$O$17,2,FALSE),IF(AND(K34="G"),VLOOKUP($Q$12,'Sel Coberturas,Capitais,Frquias'!$Q$11:$T$11,2,FALSE)))))))),"N")</f>
        <v>0</v>
      </c>
      <c r="R34" s="118" t="b">
        <f>IF(AND(Q34="N"),"N",(IF(AND(K34="A"),VLOOKUP($Q$12,'Sel Coberturas,Capitais,Frquias'!$B$11:$E$17,3,FALSE),IF(AND(K34="B"),VLOOKUP($Q$12,'Sel Coberturas,Capitais,Frquias'!$B$22:$E$30,3,FALSE),IF(AND(K34="C"),VLOOKUP($Q$12,'Sel Coberturas,Capitais,Frquias'!$B$35:$E$48,3,FALSE),IF(AND(K34="D"),VLOOKUP($Q$12,'Sel Coberturas,Capitais,Frquias'!$G$11:$J$15,3,FALSE),IF(AND(K34="E"),VLOOKUP($Q$12,'Sel Coberturas,Capitais,Frquias'!$G$22:$J$32,3,FALSE),IF(AND(K34="F"),VLOOKUP($Q$12,'Sel Coberturas,Capitais,Frquias'!$L$11:$O$17,3,FALSE),IF(AND(K34="G"),VLOOKUP($Q$12,'Sel Coberturas,Capitais,Frquias'!$Q$11:$T$11,3,FALSE))))))))))</f>
        <v>0</v>
      </c>
      <c r="S34" s="118" t="b">
        <f>IFERROR(IF(AND(K34="A"),VLOOKUP($S$12,'Sel Coberturas,Capitais,Frquias'!$B$11:$E$17,2,FALSE),IF(AND(K34="B"),VLOOKUP($S$12,'Sel Coberturas,Capitais,Frquias'!$B$22:$E$30,2,FALSE),IF(AND(K34="C"),VLOOKUP($S$12,'Sel Coberturas,Capitais,Frquias'!$B$35:$E$48,2,FALSE),IF(AND(K34="D"),VLOOKUP($S$12,'Sel Coberturas,Capitais,Frquias'!$G$11:$J$15,2,FALSE),IF(AND(K34="E"),VLOOKUP($S$12,'Sel Coberturas,Capitais,Frquias'!$G$22:$J$32,2,FALSE),IF(AND(K34="F"),VLOOKUP($S$12,'Sel Coberturas,Capitais,Frquias'!$L$11:$O$17,2,FALSE),IF(AND(K34="G"),VLOOKUP($S$12,'Sel Coberturas,Capitais,Frquias'!$Q$11:$T$11,2,FALSE)))))))),"N")</f>
        <v>0</v>
      </c>
      <c r="T34" s="118" t="b">
        <f>IFERROR(IF(AND(S34="N"),"",(IF(AND(K34="A"),VLOOKUP($S$12,'Sel Coberturas,Capitais,Frquias'!$B$11:$E$17,4,FALSE),IF(AND(K34="B"),VLOOKUP($S$12,'Sel Coberturas,Capitais,Frquias'!$B$22:$E$30,4,FALSE),IF(AND(K34="C"),VLOOKUP($S$12,'Sel Coberturas,Capitais,Frquias'!$B$35:$E$48,4,FALSE),IF(AND(K34="D"),VLOOKUP($S$12,'Sel Coberturas,Capitais,Frquias'!$G$11:$J$15,4,FALSE),IF(AND(K34="E"),VLOOKUP($S$12,'Sel Coberturas,Capitais,Frquias'!$G$22:$J$32,4,FALSE),IF(AND(K34="F"),VLOOKUP($S$12,'Sel Coberturas,Capitais,Frquias'!$L$11:$O$17,4,FALSE),IF(AND(K34="G"),VLOOKUP($S$12,'Sel Coberturas,Capitais,Frquias'!$Q$11:$T$11,4,FALSE)))))))))),"")</f>
        <v>0</v>
      </c>
      <c r="U34" s="118" t="b">
        <f>IFERROR(IF(AND(K34="A"),VLOOKUP($U$12,'Sel Coberturas,Capitais,Frquias'!$B$11:$E$17,2,FALSE),IF(AND(K34="B"),VLOOKUP($U$12,'Sel Coberturas,Capitais,Frquias'!$B$22:$E$30,2,FALSE),IF(AND(K34="C"),VLOOKUP($U$12,'Sel Coberturas,Capitais,Frquias'!$B$35:$E$48,2,FALSE),IF(AND(K34="D"),VLOOKUP($U$12,'Sel Coberturas,Capitais,Frquias'!$G$11:$J$15,2,FALSE),IF(AND(K34="E"),VLOOKUP($U$12,'Sel Coberturas,Capitais,Frquias'!$G$22:$J$32,2,FALSE),IF(AND(K34="F"),VLOOKUP($U$12,'Sel Coberturas,Capitais,Frquias'!$L$11:$O$17,2,FALSE),IF(AND(K34="G"),VLOOKUP($U$12,'Sel Coberturas,Capitais,Frquias'!$Q$11:$T$11,2,FALSE)))))))),"N")</f>
        <v>0</v>
      </c>
      <c r="V34" s="119" t="b">
        <f>IFERROR(IF(AND(U34="N"),"",(IF(AND(K34="A"),VLOOKUP($U$12,'Sel Coberturas,Capitais,Frquias'!$B$11:$E$17,4,FALSE),IF(AND(K34="B"),VLOOKUP($U$12,'Sel Coberturas,Capitais,Frquias'!$B$22:$E$30,4,FALSE),IF(AND(K34="C"),VLOOKUP($U$12,'Sel Coberturas,Capitais,Frquias'!$B$35:$E$48,4,FALSE),IF(AND(K34="D"),VLOOKUP($U$12,'Sel Coberturas,Capitais,Frquias'!$G$11:$J$15,4,FALSE),IF(AND(K34="E"),VLOOKUP($U$12,'Sel Coberturas,Capitais,Frquias'!$G$22:$J$32,4,FALSE),IF(AND(K34="F"),VLOOKUP($U$12,'Sel Coberturas,Capitais,Frquias'!$L$11:$O$17,4,FALSE),IF(AND(K34="G"),VLOOKUP($U$12,'Sel Coberturas,Capitais,Frquias'!$Q$11:$T$11,4,FALSE)))))))))),"")</f>
        <v>0</v>
      </c>
      <c r="W34" s="118" t="b">
        <f>IFERROR(IF(AND(K34="A"),VLOOKUP($W$12,'Sel Coberturas,Capitais,Frquias'!$B$11:$E$17,2,FALSE),IF(AND(K34="B"),VLOOKUP($W$12,'Sel Coberturas,Capitais,Frquias'!$B$22:$E$30,2,FALSE),IF(AND(K34="C"),VLOOKUP($W$12,'Sel Coberturas,Capitais,Frquias'!$B$35:$E$48,2,FALSE),IF(AND(K34="D"),VLOOKUP($W$12,'Sel Coberturas,Capitais,Frquias'!$G$11:$J$15,2,FALSE),IF(AND(K34="E"),VLOOKUP($W$12,'Sel Coberturas,Capitais,Frquias'!$G$22:$J$32,2,FALSE),IF(AND(K34="F"),VLOOKUP($W$12,'Sel Coberturas,Capitais,Frquias'!$L$11:$O$17,2,FALSE),IF(AND(K34="G"),VLOOKUP($W$12,'Sel Coberturas,Capitais,Frquias'!$Q$11:$T$11,2,FALSE)))))))),"N")</f>
        <v>0</v>
      </c>
      <c r="X34" s="119" t="b">
        <f>IFERROR(IF(AND(W34="N"),"",(IF(AND(K34="A"),VLOOKUP($W$12,'Sel Coberturas,Capitais,Frquias'!$B$11:$E$17,4,FALSE),IF(AND(K34="B"),VLOOKUP($W$12,'Sel Coberturas,Capitais,Frquias'!$B$22:$E$30,4,FALSE),IF(AND(K34="C"),VLOOKUP($W$12,'Sel Coberturas,Capitais,Frquias'!$B$35:$E$48,4,FALSE),IF(AND(K34="D"),VLOOKUP($W$12,'Sel Coberturas,Capitais,Frquias'!$G$11:$J$15,4,FALSE),IF(AND(K34="E"),VLOOKUP($W$12,'Sel Coberturas,Capitais,Frquias'!$G$22:$J$32,4,FALSE),IF(AND(K34="F"),VLOOKUP($W$12,'Sel Coberturas,Capitais,Frquias'!$L$11:$O$17,4,FALSE),IF(AND(K34="G"),VLOOKUP($W$12,'Sel Coberturas,Capitais,Frquias'!$Q$11:$T$11,4,FALSE)))))))))),"")</f>
        <v>0</v>
      </c>
      <c r="Y34" s="118" t="b">
        <f>IFERROR(IF(AND(K34="A"),VLOOKUP($Y$12,'Sel Coberturas,Capitais,Frquias'!$B$11:$E$17,2,FALSE),IF(AND(K34="B"),VLOOKUP($Y$12,'Sel Coberturas,Capitais,Frquias'!$B$22:$E$30,2,FALSE),IF(AND(K34="C"),VLOOKUP($Y$12,'Sel Coberturas,Capitais,Frquias'!$B$35:$E$48,2,FALSE),IF(AND(K34="D"),VLOOKUP($Y$12,'Sel Coberturas,Capitais,Frquias'!$G$11:$J$15,2,FALSE),IF(AND(K34="E"),VLOOKUP($Y$12,'Sel Coberturas,Capitais,Frquias'!$G$22:$J$32,2,FALSE),IF(AND(K34="F"),VLOOKUP($Y$12,'Sel Coberturas,Capitais,Frquias'!$L$11:$O$17,2,FALSE),IF(AND(K34="G"),VLOOKUP($Y$12,'Sel Coberturas,Capitais,Frquias'!$Q$11:$T$11,2,FALSE)))))))),"N")</f>
        <v>0</v>
      </c>
      <c r="Z34" s="119" t="b">
        <f>IFERROR(IF(AND(Y34="N"),"",(IF(AND(K34="A"),VLOOKUP($Y$12,'Sel Coberturas,Capitais,Frquias'!$B$11:$E$17,4,FALSE),IF(AND(K34="B"),VLOOKUP($Y$12,'Sel Coberturas,Capitais,Frquias'!$B$22:$E$30,4,FALSE),IF(AND(K34="C"),VLOOKUP($Y$12,'Sel Coberturas,Capitais,Frquias'!$B$35:$E$48,4,FALSE),IF(AND(K34="D"),VLOOKUP($Y$12,'Sel Coberturas,Capitais,Frquias'!$G$11:$J$15,4,FALSE),IF(AND(K34="E"),VLOOKUP($Y$12,'Sel Coberturas,Capitais,Frquias'!$G$22:$J$32,4,FALSE),IF(AND(K34="F"),VLOOKUP($Y$12,'Sel Coberturas,Capitais,Frquias'!$L$11:$O$17,4,FALSE),IF(AND(K34="G"),VLOOKUP($Y$12,'Sel Coberturas,Capitais,Frquias'!$Q$11:$T$11,4,FALSE)))))))))),"")</f>
        <v>0</v>
      </c>
      <c r="AA34" s="118" t="b">
        <f>IFERROR(IF(AND(K34="A"),VLOOKUP($AA$12,'Sel Coberturas,Capitais,Frquias'!$B$11:$E$17,2,FALSE),IF(AND(K34="B"),VLOOKUP($AA$12,'Sel Coberturas,Capitais,Frquias'!$B$22:$E$30,2,FALSE),IF(AND(K34="C"),VLOOKUP($AA$12,'Sel Coberturas,Capitais,Frquias'!$B$35:$E$48,2,FALSE),IF(AND(K34="D"),VLOOKUP($AA$12,'Sel Coberturas,Capitais,Frquias'!$G$11:$J$15,2,FALSE),IF(AND(K34="E"),VLOOKUP($AA$12,'Sel Coberturas,Capitais,Frquias'!$G$22:$J$32,2,FALSE),IF(AND(K34="F"),VLOOKUP($AA$12,'Sel Coberturas,Capitais,Frquias'!$L$11:$O$17,2,FALSE),IF(AND(K34="G"),VLOOKUP($AA$12,'Sel Coberturas,Capitais,Frquias'!$Q$11:$T$11,2,FALSE)))))))),"N")</f>
        <v>0</v>
      </c>
      <c r="AB34" s="119" t="b">
        <f>IFERROR(IF(AND(AA34="N"),"",(IF(AND(K34="A"),VLOOKUP($AA$12,'Sel Coberturas,Capitais,Frquias'!$B$11:$E$17,4,FALSE),IF(AND(K34="B"),VLOOKUP($AA$12,'Sel Coberturas,Capitais,Frquias'!$B$22:$E$30,4,FALSE),IF(AND(K34="C"),VLOOKUP($AA$12,'Sel Coberturas,Capitais,Frquias'!$B$35:$E$48,4,FALSE),IF(AND(K34="D"),VLOOKUP($AA$12,'Sel Coberturas,Capitais,Frquias'!$G$11:$J$15,4,FALSE),IF(AND(K34="E"),VLOOKUP($AA$12,'Sel Coberturas,Capitais,Frquias'!$G$22:$J$32,4,FALSE),IF(AND(K34="F"),VLOOKUP($AA$12,'Sel Coberturas,Capitais,Frquias'!$L$11:$O$17,4,FALSE),IF(AND(K34="G"),VLOOKUP($AA$12,'Sel Coberturas,Capitais,Frquias'!$Q$11:$T$11,4,FALSE)))))))))),"")</f>
        <v>0</v>
      </c>
      <c r="AC34" s="118" t="b">
        <f>IFERROR(IF(AND(K34="A"),VLOOKUP($AC$12,'Sel Coberturas,Capitais,Frquias'!$B$11:$E$17,2,FALSE),IF(AND(K34="B"),VLOOKUP($AC$12,'Sel Coberturas,Capitais,Frquias'!$B$22:$E$30,2,FALSE),IF(AND(K34="C"),VLOOKUP($AC$12,'Sel Coberturas,Capitais,Frquias'!$B$35:$E$48,2,FALSE),IF(AND(K34="D"),VLOOKUP($AC$12,'Sel Coberturas,Capitais,Frquias'!$G$11:$J$15,2,FALSE),IF(AND(K34="E"),VLOOKUP($AC$12,'Sel Coberturas,Capitais,Frquias'!$G$22:$J$32,2,FALSE),IF(AND(K34="F"),VLOOKUP($AC$12,'Sel Coberturas,Capitais,Frquias'!$L$11:$O$17,2,FALSE),IF(AND(K34="G"),VLOOKUP($AC$12,'Sel Coberturas,Capitais,Frquias'!$Q$11:$T$11,2,FALSE)))))))),"N")</f>
        <v>0</v>
      </c>
      <c r="AD34" s="118" t="b">
        <f>IF(AND(AC34="N"),"N",(IF(AND(K34="A"),VLOOKUP($AC$12,'Sel Coberturas,Capitais,Frquias'!$B$11:$E$17,3,FALSE),IF(AND(K34="B"),VLOOKUP($AC$12,'Sel Coberturas,Capitais,Frquias'!$B$22:$E$30,3,FALSE),IF(AND(K34="C"),VLOOKUP($AC$12,'Sel Coberturas,Capitais,Frquias'!$B$35:$E$48,3,FALSE),IF(AND(K34="D"),VLOOKUP($AC$12,'Sel Coberturas,Capitais,Frquias'!$G$11:$J$15,3,FALSE),IF(AND(K34="E"),VLOOKUP($AC$12,'Sel Coberturas,Capitais,Frquias'!$G$22:$J$32,3,FALSE),IF(AND(K34="F"),VLOOKUP($AC$12,'Sel Coberturas,Capitais,Frquias'!$L$11:$O$17,3,FALSE),IF(AND(K34="G"),VLOOKUP($AC$12,'Sel Coberturas,Capitais,Frquias'!$Q$11:$T$11,3,FALSE))))))))))</f>
        <v>0</v>
      </c>
      <c r="AE34" s="118" t="b">
        <f>IFERROR(IF(AND(K34="A"),VLOOKUP($AE$12,'Sel Coberturas,Capitais,Frquias'!$B$11:$E$17,2,FALSE),IF(AND(K34="B"),VLOOKUP($AE$12,'Sel Coberturas,Capitais,Frquias'!$B$22:$E$30,2,FALSE),IF(AND(K34="C"),VLOOKUP($AE$12,'Sel Coberturas,Capitais,Frquias'!$B$35:$E$48,2,FALSE),IF(AND(K34="D"),VLOOKUP($AE$12,'Sel Coberturas,Capitais,Frquias'!$G$11:$J$15,2,FALSE),IF(AND(K34="E"),VLOOKUP($AE$12,'Sel Coberturas,Capitais,Frquias'!$G$22:$J$32,2,FALSE),IF(AND(K34="F"),VLOOKUP($AE$12,'Sel Coberturas,Capitais,Frquias'!$L$11:$O$17,2,FALSE),IF(AND(K34="G"),VLOOKUP($AE$12,'Sel Coberturas,Capitais,Frquias'!$Q$11:$T$11,2,FALSE)))))))),"N")</f>
        <v>0</v>
      </c>
      <c r="AF34" s="118" t="b">
        <f>IF(AND(AE34="N"),"N",(IF(AND(K34="A"),VLOOKUP($AE$12,'Sel Coberturas,Capitais,Frquias'!$B$11:$E$17,3,FALSE),IF(AND(K34="B"),VLOOKUP($AE$12,'Sel Coberturas,Capitais,Frquias'!$B$22:$E$30,3,FALSE),IF(AND(K34="C"),VLOOKUP($AE$12,'Sel Coberturas,Capitais,Frquias'!$B$35:$E$48,3,FALSE),IF(AND(K34="D"),VLOOKUP($AE$12,'Sel Coberturas,Capitais,Frquias'!$G$11:$J$15,3,FALSE),IF(AND(K34="E"),VLOOKUP($AE$12,'Sel Coberturas,Capitais,Frquias'!$G$22:$J$32,3,FALSE),IF(AND(K34="F"),VLOOKUP($AE$12,'Sel Coberturas,Capitais,Frquias'!$L$11:$O$17,3,FALSE),IF(AND(K34="G"),VLOOKUP($AE$12,'Sel Coberturas,Capitais,Frquias'!$Q$11:$T$11,3,FALSE))))))))))</f>
        <v>0</v>
      </c>
      <c r="AG34" s="118" t="b">
        <f>IFERROR(IF(AND(K34="A"),VLOOKUP($AG$12,'Sel Coberturas,Capitais,Frquias'!$B$11:$E$17,2,FALSE),IF(AND(K34="B"),VLOOKUP($AG$12,'Sel Coberturas,Capitais,Frquias'!$B$22:$E$30,2,FALSE),IF(AND(K34="C"),VLOOKUP($AG$12,'Sel Coberturas,Capitais,Frquias'!$B$35:$E$48,2,FALSE),IF(AND(K34="D"),VLOOKUP($AG$12,'Sel Coberturas,Capitais,Frquias'!$G$11:$J$15,2,FALSE),IF(AND(K34="E"),VLOOKUP($AG$12,'Sel Coberturas,Capitais,Frquias'!$G$22:$J$32,2,FALSE),IF(AND(K34="F"),VLOOKUP($AG$12,'Sel Coberturas,Capitais,Frquias'!$L$11:$O$17,2,FALSE),IF(AND(K34="G"),VLOOKUP($AG$12,'Sel Coberturas,Capitais,Frquias'!$Q$11:$T$11,2,FALSE)))))))),"N")</f>
        <v>0</v>
      </c>
      <c r="AH34" s="118" t="b">
        <f>IF(AND(AG34="N"),"N",(IF(AND(K34="A"),VLOOKUP($AG$12,'Sel Coberturas,Capitais,Frquias'!$B$11:$E$17,3,FALSE),IF(AND(K34="B"),VLOOKUP($AG$12,'Sel Coberturas,Capitais,Frquias'!$B$22:$E$30,3,FALSE),IF(AND(K34="C"),VLOOKUP($AG$12,'Sel Coberturas,Capitais,Frquias'!$B$35:$E$48,3,FALSE),IF(AND(K34="D"),VLOOKUP($AG$12,'Sel Coberturas,Capitais,Frquias'!$G$11:$J$15,3,FALSE),IF(AND(K34="E"),VLOOKUP($AG$12,'Sel Coberturas,Capitais,Frquias'!$G$22:$J$32,3,FALSE),IF(AND(K34="F"),VLOOKUP($AG$12,'Sel Coberturas,Capitais,Frquias'!$L$11:$O$17,3,FALSE),IF(AND(K34="G"),VLOOKUP($AG$12,'Sel Coberturas,Capitais,Frquias'!$Q$11:$T$11,3,FALSE))))))))))</f>
        <v>0</v>
      </c>
      <c r="AI34" s="118" t="b">
        <f>IFERROR(IF(AND(K34="A"),VLOOKUP($AI$12,'Sel Coberturas,Capitais,Frquias'!$B$11:$E$17,2,FALSE),IF(AND(K34="B"),VLOOKUP($AI$12,'Sel Coberturas,Capitais,Frquias'!$B$22:$E$30,2,FALSE),IF(AND(K34="C"),VLOOKUP($AI$12,'Sel Coberturas,Capitais,Frquias'!$B$35:$E$48,2,FALSE),IF(AND(K34="D"),VLOOKUP($AI$12,'Sel Coberturas,Capitais,Frquias'!$G$11:$J$15,2,FALSE),IF(AND(K34="E"),VLOOKUP($AI$12,'Sel Coberturas,Capitais,Frquias'!$G$22:$J$32,2,FALSE),IF(AND(K34="F"),VLOOKUP($AI$12,'Sel Coberturas,Capitais,Frquias'!$L$11:$O$17,2,FALSE),IF(AND(K34="G"),VLOOKUP($AI$12,'Sel Coberturas,Capitais,Frquias'!$Q$11:$T$11,2,FALSE)))))))),"N")</f>
        <v>0</v>
      </c>
      <c r="AW34" s="109">
        <v>761</v>
      </c>
      <c r="AX34" s="110" t="s">
        <v>49</v>
      </c>
      <c r="AY34" s="109">
        <v>761</v>
      </c>
      <c r="BU34" s="100" t="s">
        <v>259</v>
      </c>
      <c r="BV34" s="100" t="s">
        <v>260</v>
      </c>
      <c r="BW34" s="94" t="s">
        <v>258</v>
      </c>
      <c r="BY34" s="102" t="s">
        <v>1331</v>
      </c>
      <c r="BZ34" s="103" t="s">
        <v>688</v>
      </c>
      <c r="CA34" s="103">
        <v>2225</v>
      </c>
      <c r="CC34" s="90">
        <v>1495</v>
      </c>
      <c r="CD34" s="89" t="s">
        <v>1813</v>
      </c>
      <c r="CF34" s="90">
        <v>1493</v>
      </c>
      <c r="CG34" s="92" t="s">
        <v>1814</v>
      </c>
    </row>
    <row r="35" spans="1:85">
      <c r="A35" s="85">
        <f t="shared" si="0"/>
        <v>23</v>
      </c>
      <c r="B35" s="114"/>
      <c r="C35" s="115"/>
      <c r="D35" s="115"/>
      <c r="E35" s="115"/>
      <c r="F35" s="114"/>
      <c r="G35" s="114"/>
      <c r="H35" s="114"/>
      <c r="I35" s="121"/>
      <c r="J35" s="116"/>
      <c r="K35" s="116"/>
      <c r="L35" s="117" t="b">
        <f>IFERROR(IF(AND(K35="A"),VLOOKUP($L$12,'Sel Coberturas,Capitais,Frquias'!$B$11:$E$17,3,FALSE),IF(AND(K35="B"),VLOOKUP($L$12,'Sel Coberturas,Capitais,Frquias'!$B$22:$E$30,3,FALSE),IF(AND(K35="C"),VLOOKUP($L$12,'Sel Coberturas,Capitais,Frquias'!$B$35:$E$48,3,FALSE),IF(AND(K35="D"),VLOOKUP($L$12,'Sel Coberturas,Capitais,Frquias'!$G$11:$J$15,3,FALSE),IF(AND(K35="E"),VLOOKUP($L$12,'Sel Coberturas,Capitais,Frquias'!$G$22:$J$32,3,FALSE),IF(AND(K35="F"),VLOOKUP($L$12,'Sel Coberturas,Capitais,Frquias'!$L$11:$O$17,3,FALSE),IF(AND(K35="G"),VLOOKUP($L$12,'Sel Coberturas,Capitais,Frquias'!$Q$11:$T$11,3,FALSE)))))))),"")</f>
        <v>0</v>
      </c>
      <c r="M35" s="118" t="b">
        <f>IFERROR(IF(AND(K35="A"),VLOOKUP($M$12,'Sel Coberturas,Capitais,Frquias'!$B$11:$E$17,2,FALSE),IF(AND(K35="B"),VLOOKUP($M$12,'Sel Coberturas,Capitais,Frquias'!$B$22:$E$30,2,FALSE),IF(AND(K35="C"),VLOOKUP($M$12,'Sel Coberturas,Capitais,Frquias'!$B$35:$E$48,2,FALSE),IF(AND(K35="D"),VLOOKUP($M$12,'Sel Coberturas,Capitais,Frquias'!$G$11:$J$15,2,FALSE),IF(AND(K35="E"),VLOOKUP($M$12,'Sel Coberturas,Capitais,Frquias'!$G$22:$J$32,2,FALSE),IF(AND(K35="F"),VLOOKUP($M$12,'Sel Coberturas,Capitais,Frquias'!$L$11:$O$17,2,FALSE),IF(AND(K35="G"),VLOOKUP($M$12,'Sel Coberturas,Capitais,Frquias'!$Q$11:$T$11,2,FALSE)))))))),"N")</f>
        <v>0</v>
      </c>
      <c r="N35" s="118" t="b">
        <f>IF(AND(M35="N"),"N",(IF(AND(K35="A"),VLOOKUP($M$12,'Sel Coberturas,Capitais,Frquias'!$B$11:$E$17,3,FALSE),IF(AND(K35="B"),VLOOKUP($M$12,'Sel Coberturas,Capitais,Frquias'!$B$22:$E$30,3,FALSE),IF(AND(K35="C"),VLOOKUP($M$12,'Sel Coberturas,Capitais,Frquias'!$B$35:$E$48,3,FALSE),IF(AND(K35="D"),VLOOKUP($M$12,'Sel Coberturas,Capitais,Frquias'!$G$11:$J$15,3,FALSE),IF(AND(K35="E"),VLOOKUP($M$12,'Sel Coberturas,Capitais,Frquias'!$G$22:$J$32,3,FALSE),IF(AND(K35="F"),VLOOKUP($M$12,'Sel Coberturas,Capitais,Frquias'!$L$11:$O$17,3,FALSE),IF(AND(K35="G"),VLOOKUP($M$12,'Sel Coberturas,Capitais,Frquias'!$Q$11:$T$11,3,FALSE))))))))))</f>
        <v>0</v>
      </c>
      <c r="O35" s="118" t="b">
        <f>IFERROR(IF(AND(K35="A"),VLOOKUP($O$12,'Sel Coberturas,Capitais,Frquias'!$B$11:$E$17,2,FALSE),IF(AND(K35="B"),VLOOKUP($O$12,'Sel Coberturas,Capitais,Frquias'!$B$22:$E$30,2,FALSE),IF(AND(K35="C"),VLOOKUP($O$12,'Sel Coberturas,Capitais,Frquias'!$B$35:$E$48,2,FALSE),IF(AND(K35="D"),VLOOKUP($O$12,'Sel Coberturas,Capitais,Frquias'!$G$11:$J$15,2,FALSE),IF(AND(K35="E"),VLOOKUP($O$12,'Sel Coberturas,Capitais,Frquias'!$G$22:$J$32,2,FALSE),IF(AND(K35="F"),VLOOKUP($O$12,'Sel Coberturas,Capitais,Frquias'!$L$11:$O$17,2,FALSE),IF(AND(K35="G"),VLOOKUP($O$12,'Sel Coberturas,Capitais,Frquias'!$Q$11:$T$11,2,FALSE)))))))),"N")</f>
        <v>0</v>
      </c>
      <c r="P35" s="118" t="b">
        <f>IFERROR(IF(AND(K35="A"),VLOOKUP($P$12,'Sel Coberturas,Capitais,Frquias'!$B$11:$E$17,2,FALSE),IF(AND(K35="B"),VLOOKUP($P$12,'Sel Coberturas,Capitais,Frquias'!$B$22:$E$30,2,FALSE),IF(AND(K35="C"),VLOOKUP($P$12,'Sel Coberturas,Capitais,Frquias'!$B$35:$E$48,2,FALSE),IF(AND(K35="D"),VLOOKUP($P$12,'Sel Coberturas,Capitais,Frquias'!$G$11:$J$15,2,FALSE),IF(AND(K35="E"),VLOOKUP($P$12,'Sel Coberturas,Capitais,Frquias'!$G$22:$J$32,2,FALSE),IF(AND(K35="F"),VLOOKUP($P$12,'Sel Coberturas,Capitais,Frquias'!$L$11:$O$17,2,FALSE),IF(AND(K35="G"),VLOOKUP($P$12,'Sel Coberturas,Capitais,Frquias'!$Q$11:$T$11,2,FALSE)))))))),"N")</f>
        <v>0</v>
      </c>
      <c r="Q35" s="118" t="b">
        <f>IFERROR(IF(AND(K35="A"),VLOOKUP($Q$12,'Sel Coberturas,Capitais,Frquias'!$B$11:$E$17,2,FALSE),IF(AND(K35="B"),VLOOKUP($Q$12,'Sel Coberturas,Capitais,Frquias'!$B$22:$E$30,2,FALSE),IF(AND(K35="C"),VLOOKUP($Q$12,'Sel Coberturas,Capitais,Frquias'!$B$35:$E$48,2,FALSE),IF(AND(K35="D"),VLOOKUP($Q$12,'Sel Coberturas,Capitais,Frquias'!$G$11:$J$15,2,FALSE),IF(AND(K35="E"),VLOOKUP($Q$12,'Sel Coberturas,Capitais,Frquias'!$G$22:$J$32,2,FALSE),IF(AND(K35="F"),VLOOKUP($Q$12,'Sel Coberturas,Capitais,Frquias'!$L$11:$O$17,2,FALSE),IF(AND(K35="G"),VLOOKUP($Q$12,'Sel Coberturas,Capitais,Frquias'!$Q$11:$T$11,2,FALSE)))))))),"N")</f>
        <v>0</v>
      </c>
      <c r="R35" s="118" t="b">
        <f>IF(AND(Q35="N"),"N",(IF(AND(K35="A"),VLOOKUP($Q$12,'Sel Coberturas,Capitais,Frquias'!$B$11:$E$17,3,FALSE),IF(AND(K35="B"),VLOOKUP($Q$12,'Sel Coberturas,Capitais,Frquias'!$B$22:$E$30,3,FALSE),IF(AND(K35="C"),VLOOKUP($Q$12,'Sel Coberturas,Capitais,Frquias'!$B$35:$E$48,3,FALSE),IF(AND(K35="D"),VLOOKUP($Q$12,'Sel Coberturas,Capitais,Frquias'!$G$11:$J$15,3,FALSE),IF(AND(K35="E"),VLOOKUP($Q$12,'Sel Coberturas,Capitais,Frquias'!$G$22:$J$32,3,FALSE),IF(AND(K35="F"),VLOOKUP($Q$12,'Sel Coberturas,Capitais,Frquias'!$L$11:$O$17,3,FALSE),IF(AND(K35="G"),VLOOKUP($Q$12,'Sel Coberturas,Capitais,Frquias'!$Q$11:$T$11,3,FALSE))))))))))</f>
        <v>0</v>
      </c>
      <c r="S35" s="118" t="b">
        <f>IFERROR(IF(AND(K35="A"),VLOOKUP($S$12,'Sel Coberturas,Capitais,Frquias'!$B$11:$E$17,2,FALSE),IF(AND(K35="B"),VLOOKUP($S$12,'Sel Coberturas,Capitais,Frquias'!$B$22:$E$30,2,FALSE),IF(AND(K35="C"),VLOOKUP($S$12,'Sel Coberturas,Capitais,Frquias'!$B$35:$E$48,2,FALSE),IF(AND(K35="D"),VLOOKUP($S$12,'Sel Coberturas,Capitais,Frquias'!$G$11:$J$15,2,FALSE),IF(AND(K35="E"),VLOOKUP($S$12,'Sel Coberturas,Capitais,Frquias'!$G$22:$J$32,2,FALSE),IF(AND(K35="F"),VLOOKUP($S$12,'Sel Coberturas,Capitais,Frquias'!$L$11:$O$17,2,FALSE),IF(AND(K35="G"),VLOOKUP($S$12,'Sel Coberturas,Capitais,Frquias'!$Q$11:$T$11,2,FALSE)))))))),"N")</f>
        <v>0</v>
      </c>
      <c r="T35" s="118" t="b">
        <f>IFERROR(IF(AND(S35="N"),"",(IF(AND(K35="A"),VLOOKUP($S$12,'Sel Coberturas,Capitais,Frquias'!$B$11:$E$17,4,FALSE),IF(AND(K35="B"),VLOOKUP($S$12,'Sel Coberturas,Capitais,Frquias'!$B$22:$E$30,4,FALSE),IF(AND(K35="C"),VLOOKUP($S$12,'Sel Coberturas,Capitais,Frquias'!$B$35:$E$48,4,FALSE),IF(AND(K35="D"),VLOOKUP($S$12,'Sel Coberturas,Capitais,Frquias'!$G$11:$J$15,4,FALSE),IF(AND(K35="E"),VLOOKUP($S$12,'Sel Coberturas,Capitais,Frquias'!$G$22:$J$32,4,FALSE),IF(AND(K35="F"),VLOOKUP($S$12,'Sel Coberturas,Capitais,Frquias'!$L$11:$O$17,4,FALSE),IF(AND(K35="G"),VLOOKUP($S$12,'Sel Coberturas,Capitais,Frquias'!$Q$11:$T$11,4,FALSE)))))))))),"")</f>
        <v>0</v>
      </c>
      <c r="U35" s="118" t="b">
        <f>IFERROR(IF(AND(K35="A"),VLOOKUP($U$12,'Sel Coberturas,Capitais,Frquias'!$B$11:$E$17,2,FALSE),IF(AND(K35="B"),VLOOKUP($U$12,'Sel Coberturas,Capitais,Frquias'!$B$22:$E$30,2,FALSE),IF(AND(K35="C"),VLOOKUP($U$12,'Sel Coberturas,Capitais,Frquias'!$B$35:$E$48,2,FALSE),IF(AND(K35="D"),VLOOKUP($U$12,'Sel Coberturas,Capitais,Frquias'!$G$11:$J$15,2,FALSE),IF(AND(K35="E"),VLOOKUP($U$12,'Sel Coberturas,Capitais,Frquias'!$G$22:$J$32,2,FALSE),IF(AND(K35="F"),VLOOKUP($U$12,'Sel Coberturas,Capitais,Frquias'!$L$11:$O$17,2,FALSE),IF(AND(K35="G"),VLOOKUP($U$12,'Sel Coberturas,Capitais,Frquias'!$Q$11:$T$11,2,FALSE)))))))),"N")</f>
        <v>0</v>
      </c>
      <c r="V35" s="119" t="b">
        <f>IFERROR(IF(AND(U35="N"),"",(IF(AND(K35="A"),VLOOKUP($U$12,'Sel Coberturas,Capitais,Frquias'!$B$11:$E$17,4,FALSE),IF(AND(K35="B"),VLOOKUP($U$12,'Sel Coberturas,Capitais,Frquias'!$B$22:$E$30,4,FALSE),IF(AND(K35="C"),VLOOKUP($U$12,'Sel Coberturas,Capitais,Frquias'!$B$35:$E$48,4,FALSE),IF(AND(K35="D"),VLOOKUP($U$12,'Sel Coberturas,Capitais,Frquias'!$G$11:$J$15,4,FALSE),IF(AND(K35="E"),VLOOKUP($U$12,'Sel Coberturas,Capitais,Frquias'!$G$22:$J$32,4,FALSE),IF(AND(K35="F"),VLOOKUP($U$12,'Sel Coberturas,Capitais,Frquias'!$L$11:$O$17,4,FALSE),IF(AND(K35="G"),VLOOKUP($U$12,'Sel Coberturas,Capitais,Frquias'!$Q$11:$T$11,4,FALSE)))))))))),"")</f>
        <v>0</v>
      </c>
      <c r="W35" s="118" t="b">
        <f>IFERROR(IF(AND(K35="A"),VLOOKUP($W$12,'Sel Coberturas,Capitais,Frquias'!$B$11:$E$17,2,FALSE),IF(AND(K35="B"),VLOOKUP($W$12,'Sel Coberturas,Capitais,Frquias'!$B$22:$E$30,2,FALSE),IF(AND(K35="C"),VLOOKUP($W$12,'Sel Coberturas,Capitais,Frquias'!$B$35:$E$48,2,FALSE),IF(AND(K35="D"),VLOOKUP($W$12,'Sel Coberturas,Capitais,Frquias'!$G$11:$J$15,2,FALSE),IF(AND(K35="E"),VLOOKUP($W$12,'Sel Coberturas,Capitais,Frquias'!$G$22:$J$32,2,FALSE),IF(AND(K35="F"),VLOOKUP($W$12,'Sel Coberturas,Capitais,Frquias'!$L$11:$O$17,2,FALSE),IF(AND(K35="G"),VLOOKUP($W$12,'Sel Coberturas,Capitais,Frquias'!$Q$11:$T$11,2,FALSE)))))))),"N")</f>
        <v>0</v>
      </c>
      <c r="X35" s="119" t="b">
        <f>IFERROR(IF(AND(W35="N"),"",(IF(AND(K35="A"),VLOOKUP($W$12,'Sel Coberturas,Capitais,Frquias'!$B$11:$E$17,4,FALSE),IF(AND(K35="B"),VLOOKUP($W$12,'Sel Coberturas,Capitais,Frquias'!$B$22:$E$30,4,FALSE),IF(AND(K35="C"),VLOOKUP($W$12,'Sel Coberturas,Capitais,Frquias'!$B$35:$E$48,4,FALSE),IF(AND(K35="D"),VLOOKUP($W$12,'Sel Coberturas,Capitais,Frquias'!$G$11:$J$15,4,FALSE),IF(AND(K35="E"),VLOOKUP($W$12,'Sel Coberturas,Capitais,Frquias'!$G$22:$J$32,4,FALSE),IF(AND(K35="F"),VLOOKUP($W$12,'Sel Coberturas,Capitais,Frquias'!$L$11:$O$17,4,FALSE),IF(AND(K35="G"),VLOOKUP($W$12,'Sel Coberturas,Capitais,Frquias'!$Q$11:$T$11,4,FALSE)))))))))),"")</f>
        <v>0</v>
      </c>
      <c r="Y35" s="118" t="b">
        <f>IFERROR(IF(AND(K35="A"),VLOOKUP($Y$12,'Sel Coberturas,Capitais,Frquias'!$B$11:$E$17,2,FALSE),IF(AND(K35="B"),VLOOKUP($Y$12,'Sel Coberturas,Capitais,Frquias'!$B$22:$E$30,2,FALSE),IF(AND(K35="C"),VLOOKUP($Y$12,'Sel Coberturas,Capitais,Frquias'!$B$35:$E$48,2,FALSE),IF(AND(K35="D"),VLOOKUP($Y$12,'Sel Coberturas,Capitais,Frquias'!$G$11:$J$15,2,FALSE),IF(AND(K35="E"),VLOOKUP($Y$12,'Sel Coberturas,Capitais,Frquias'!$G$22:$J$32,2,FALSE),IF(AND(K35="F"),VLOOKUP($Y$12,'Sel Coberturas,Capitais,Frquias'!$L$11:$O$17,2,FALSE),IF(AND(K35="G"),VLOOKUP($Y$12,'Sel Coberturas,Capitais,Frquias'!$Q$11:$T$11,2,FALSE)))))))),"N")</f>
        <v>0</v>
      </c>
      <c r="Z35" s="119" t="b">
        <f>IFERROR(IF(AND(Y35="N"),"",(IF(AND(K35="A"),VLOOKUP($Y$12,'Sel Coberturas,Capitais,Frquias'!$B$11:$E$17,4,FALSE),IF(AND(K35="B"),VLOOKUP($Y$12,'Sel Coberturas,Capitais,Frquias'!$B$22:$E$30,4,FALSE),IF(AND(K35="C"),VLOOKUP($Y$12,'Sel Coberturas,Capitais,Frquias'!$B$35:$E$48,4,FALSE),IF(AND(K35="D"),VLOOKUP($Y$12,'Sel Coberturas,Capitais,Frquias'!$G$11:$J$15,4,FALSE),IF(AND(K35="E"),VLOOKUP($Y$12,'Sel Coberturas,Capitais,Frquias'!$G$22:$J$32,4,FALSE),IF(AND(K35="F"),VLOOKUP($Y$12,'Sel Coberturas,Capitais,Frquias'!$L$11:$O$17,4,FALSE),IF(AND(K35="G"),VLOOKUP($Y$12,'Sel Coberturas,Capitais,Frquias'!$Q$11:$T$11,4,FALSE)))))))))),"")</f>
        <v>0</v>
      </c>
      <c r="AA35" s="118" t="b">
        <f>IFERROR(IF(AND(K35="A"),VLOOKUP($AA$12,'Sel Coberturas,Capitais,Frquias'!$B$11:$E$17,2,FALSE),IF(AND(K35="B"),VLOOKUP($AA$12,'Sel Coberturas,Capitais,Frquias'!$B$22:$E$30,2,FALSE),IF(AND(K35="C"),VLOOKUP($AA$12,'Sel Coberturas,Capitais,Frquias'!$B$35:$E$48,2,FALSE),IF(AND(K35="D"),VLOOKUP($AA$12,'Sel Coberturas,Capitais,Frquias'!$G$11:$J$15,2,FALSE),IF(AND(K35="E"),VLOOKUP($AA$12,'Sel Coberturas,Capitais,Frquias'!$G$22:$J$32,2,FALSE),IF(AND(K35="F"),VLOOKUP($AA$12,'Sel Coberturas,Capitais,Frquias'!$L$11:$O$17,2,FALSE),IF(AND(K35="G"),VLOOKUP($AA$12,'Sel Coberturas,Capitais,Frquias'!$Q$11:$T$11,2,FALSE)))))))),"N")</f>
        <v>0</v>
      </c>
      <c r="AB35" s="119" t="b">
        <f>IFERROR(IF(AND(AA35="N"),"",(IF(AND(K35="A"),VLOOKUP($AA$12,'Sel Coberturas,Capitais,Frquias'!$B$11:$E$17,4,FALSE),IF(AND(K35="B"),VLOOKUP($AA$12,'Sel Coberturas,Capitais,Frquias'!$B$22:$E$30,4,FALSE),IF(AND(K35="C"),VLOOKUP($AA$12,'Sel Coberturas,Capitais,Frquias'!$B$35:$E$48,4,FALSE),IF(AND(K35="D"),VLOOKUP($AA$12,'Sel Coberturas,Capitais,Frquias'!$G$11:$J$15,4,FALSE),IF(AND(K35="E"),VLOOKUP($AA$12,'Sel Coberturas,Capitais,Frquias'!$G$22:$J$32,4,FALSE),IF(AND(K35="F"),VLOOKUP($AA$12,'Sel Coberturas,Capitais,Frquias'!$L$11:$O$17,4,FALSE),IF(AND(K35="G"),VLOOKUP($AA$12,'Sel Coberturas,Capitais,Frquias'!$Q$11:$T$11,4,FALSE)))))))))),"")</f>
        <v>0</v>
      </c>
      <c r="AC35" s="118" t="b">
        <f>IFERROR(IF(AND(K35="A"),VLOOKUP($AC$12,'Sel Coberturas,Capitais,Frquias'!$B$11:$E$17,2,FALSE),IF(AND(K35="B"),VLOOKUP($AC$12,'Sel Coberturas,Capitais,Frquias'!$B$22:$E$30,2,FALSE),IF(AND(K35="C"),VLOOKUP($AC$12,'Sel Coberturas,Capitais,Frquias'!$B$35:$E$48,2,FALSE),IF(AND(K35="D"),VLOOKUP($AC$12,'Sel Coberturas,Capitais,Frquias'!$G$11:$J$15,2,FALSE),IF(AND(K35="E"),VLOOKUP($AC$12,'Sel Coberturas,Capitais,Frquias'!$G$22:$J$32,2,FALSE),IF(AND(K35="F"),VLOOKUP($AC$12,'Sel Coberturas,Capitais,Frquias'!$L$11:$O$17,2,FALSE),IF(AND(K35="G"),VLOOKUP($AC$12,'Sel Coberturas,Capitais,Frquias'!$Q$11:$T$11,2,FALSE)))))))),"N")</f>
        <v>0</v>
      </c>
      <c r="AD35" s="118" t="b">
        <f>IF(AND(AC35="N"),"N",(IF(AND(K35="A"),VLOOKUP($AC$12,'Sel Coberturas,Capitais,Frquias'!$B$11:$E$17,3,FALSE),IF(AND(K35="B"),VLOOKUP($AC$12,'Sel Coberturas,Capitais,Frquias'!$B$22:$E$30,3,FALSE),IF(AND(K35="C"),VLOOKUP($AC$12,'Sel Coberturas,Capitais,Frquias'!$B$35:$E$48,3,FALSE),IF(AND(K35="D"),VLOOKUP($AC$12,'Sel Coberturas,Capitais,Frquias'!$G$11:$J$15,3,FALSE),IF(AND(K35="E"),VLOOKUP($AC$12,'Sel Coberturas,Capitais,Frquias'!$G$22:$J$32,3,FALSE),IF(AND(K35="F"),VLOOKUP($AC$12,'Sel Coberturas,Capitais,Frquias'!$L$11:$O$17,3,FALSE),IF(AND(K35="G"),VLOOKUP($AC$12,'Sel Coberturas,Capitais,Frquias'!$Q$11:$T$11,3,FALSE))))))))))</f>
        <v>0</v>
      </c>
      <c r="AE35" s="118" t="b">
        <f>IFERROR(IF(AND(K35="A"),VLOOKUP($AE$12,'Sel Coberturas,Capitais,Frquias'!$B$11:$E$17,2,FALSE),IF(AND(K35="B"),VLOOKUP($AE$12,'Sel Coberturas,Capitais,Frquias'!$B$22:$E$30,2,FALSE),IF(AND(K35="C"),VLOOKUP($AE$12,'Sel Coberturas,Capitais,Frquias'!$B$35:$E$48,2,FALSE),IF(AND(K35="D"),VLOOKUP($AE$12,'Sel Coberturas,Capitais,Frquias'!$G$11:$J$15,2,FALSE),IF(AND(K35="E"),VLOOKUP($AE$12,'Sel Coberturas,Capitais,Frquias'!$G$22:$J$32,2,FALSE),IF(AND(K35="F"),VLOOKUP($AE$12,'Sel Coberturas,Capitais,Frquias'!$L$11:$O$17,2,FALSE),IF(AND(K35="G"),VLOOKUP($AE$12,'Sel Coberturas,Capitais,Frquias'!$Q$11:$T$11,2,FALSE)))))))),"N")</f>
        <v>0</v>
      </c>
      <c r="AF35" s="118" t="b">
        <f>IF(AND(AE35="N"),"N",(IF(AND(K35="A"),VLOOKUP($AE$12,'Sel Coberturas,Capitais,Frquias'!$B$11:$E$17,3,FALSE),IF(AND(K35="B"),VLOOKUP($AE$12,'Sel Coberturas,Capitais,Frquias'!$B$22:$E$30,3,FALSE),IF(AND(K35="C"),VLOOKUP($AE$12,'Sel Coberturas,Capitais,Frquias'!$B$35:$E$48,3,FALSE),IF(AND(K35="D"),VLOOKUP($AE$12,'Sel Coberturas,Capitais,Frquias'!$G$11:$J$15,3,FALSE),IF(AND(K35="E"),VLOOKUP($AE$12,'Sel Coberturas,Capitais,Frquias'!$G$22:$J$32,3,FALSE),IF(AND(K35="F"),VLOOKUP($AE$12,'Sel Coberturas,Capitais,Frquias'!$L$11:$O$17,3,FALSE),IF(AND(K35="G"),VLOOKUP($AE$12,'Sel Coberturas,Capitais,Frquias'!$Q$11:$T$11,3,FALSE))))))))))</f>
        <v>0</v>
      </c>
      <c r="AG35" s="118" t="b">
        <f>IFERROR(IF(AND(K35="A"),VLOOKUP($AG$12,'Sel Coberturas,Capitais,Frquias'!$B$11:$E$17,2,FALSE),IF(AND(K35="B"),VLOOKUP($AG$12,'Sel Coberturas,Capitais,Frquias'!$B$22:$E$30,2,FALSE),IF(AND(K35="C"),VLOOKUP($AG$12,'Sel Coberturas,Capitais,Frquias'!$B$35:$E$48,2,FALSE),IF(AND(K35="D"),VLOOKUP($AG$12,'Sel Coberturas,Capitais,Frquias'!$G$11:$J$15,2,FALSE),IF(AND(K35="E"),VLOOKUP($AG$12,'Sel Coberturas,Capitais,Frquias'!$G$22:$J$32,2,FALSE),IF(AND(K35="F"),VLOOKUP($AG$12,'Sel Coberturas,Capitais,Frquias'!$L$11:$O$17,2,FALSE),IF(AND(K35="G"),VLOOKUP($AG$12,'Sel Coberturas,Capitais,Frquias'!$Q$11:$T$11,2,FALSE)))))))),"N")</f>
        <v>0</v>
      </c>
      <c r="AH35" s="118" t="b">
        <f>IF(AND(AG35="N"),"N",(IF(AND(K35="A"),VLOOKUP($AG$12,'Sel Coberturas,Capitais,Frquias'!$B$11:$E$17,3,FALSE),IF(AND(K35="B"),VLOOKUP($AG$12,'Sel Coberturas,Capitais,Frquias'!$B$22:$E$30,3,FALSE),IF(AND(K35="C"),VLOOKUP($AG$12,'Sel Coberturas,Capitais,Frquias'!$B$35:$E$48,3,FALSE),IF(AND(K35="D"),VLOOKUP($AG$12,'Sel Coberturas,Capitais,Frquias'!$G$11:$J$15,3,FALSE),IF(AND(K35="E"),VLOOKUP($AG$12,'Sel Coberturas,Capitais,Frquias'!$G$22:$J$32,3,FALSE),IF(AND(K35="F"),VLOOKUP($AG$12,'Sel Coberturas,Capitais,Frquias'!$L$11:$O$17,3,FALSE),IF(AND(K35="G"),VLOOKUP($AG$12,'Sel Coberturas,Capitais,Frquias'!$Q$11:$T$11,3,FALSE))))))))))</f>
        <v>0</v>
      </c>
      <c r="AI35" s="118" t="b">
        <f>IFERROR(IF(AND(K35="A"),VLOOKUP($AI$12,'Sel Coberturas,Capitais,Frquias'!$B$11:$E$17,2,FALSE),IF(AND(K35="B"),VLOOKUP($AI$12,'Sel Coberturas,Capitais,Frquias'!$B$22:$E$30,2,FALSE),IF(AND(K35="C"),VLOOKUP($AI$12,'Sel Coberturas,Capitais,Frquias'!$B$35:$E$48,2,FALSE),IF(AND(K35="D"),VLOOKUP($AI$12,'Sel Coberturas,Capitais,Frquias'!$G$11:$J$15,2,FALSE),IF(AND(K35="E"),VLOOKUP($AI$12,'Sel Coberturas,Capitais,Frquias'!$G$22:$J$32,2,FALSE),IF(AND(K35="F"),VLOOKUP($AI$12,'Sel Coberturas,Capitais,Frquias'!$L$11:$O$17,2,FALSE),IF(AND(K35="G"),VLOOKUP($AI$12,'Sel Coberturas,Capitais,Frquias'!$Q$11:$T$11,2,FALSE)))))))),"N")</f>
        <v>0</v>
      </c>
      <c r="AW35" s="109">
        <v>780</v>
      </c>
      <c r="AX35" s="110" t="s">
        <v>50</v>
      </c>
      <c r="AY35" s="109">
        <v>780</v>
      </c>
      <c r="BU35" s="100" t="s">
        <v>521</v>
      </c>
      <c r="BV35" s="100" t="s">
        <v>260</v>
      </c>
      <c r="BW35" s="94" t="s">
        <v>520</v>
      </c>
      <c r="BY35" s="102" t="s">
        <v>1476</v>
      </c>
      <c r="BZ35" s="103" t="s">
        <v>685</v>
      </c>
      <c r="CA35" s="103">
        <v>2755</v>
      </c>
      <c r="CC35" s="90">
        <v>1499</v>
      </c>
      <c r="CD35" s="89" t="s">
        <v>1813</v>
      </c>
      <c r="CF35" s="90">
        <v>1494</v>
      </c>
      <c r="CG35" s="92" t="s">
        <v>1815</v>
      </c>
    </row>
    <row r="36" spans="1:85">
      <c r="A36" s="85">
        <f t="shared" si="0"/>
        <v>24</v>
      </c>
      <c r="B36" s="114"/>
      <c r="C36" s="115"/>
      <c r="D36" s="115"/>
      <c r="E36" s="115"/>
      <c r="F36" s="114"/>
      <c r="G36" s="114"/>
      <c r="H36" s="114"/>
      <c r="I36" s="121"/>
      <c r="J36" s="116"/>
      <c r="K36" s="116"/>
      <c r="L36" s="117" t="b">
        <f>IFERROR(IF(AND(K36="A"),VLOOKUP($L$12,'Sel Coberturas,Capitais,Frquias'!$B$11:$E$17,3,FALSE),IF(AND(K36="B"),VLOOKUP($L$12,'Sel Coberturas,Capitais,Frquias'!$B$22:$E$30,3,FALSE),IF(AND(K36="C"),VLOOKUP($L$12,'Sel Coberturas,Capitais,Frquias'!$B$35:$E$48,3,FALSE),IF(AND(K36="D"),VLOOKUP($L$12,'Sel Coberturas,Capitais,Frquias'!$G$11:$J$15,3,FALSE),IF(AND(K36="E"),VLOOKUP($L$12,'Sel Coberturas,Capitais,Frquias'!$G$22:$J$32,3,FALSE),IF(AND(K36="F"),VLOOKUP($L$12,'Sel Coberturas,Capitais,Frquias'!$L$11:$O$17,3,FALSE),IF(AND(K36="G"),VLOOKUP($L$12,'Sel Coberturas,Capitais,Frquias'!$Q$11:$T$11,3,FALSE)))))))),"")</f>
        <v>0</v>
      </c>
      <c r="M36" s="118" t="b">
        <f>IFERROR(IF(AND(K36="A"),VLOOKUP($M$12,'Sel Coberturas,Capitais,Frquias'!$B$11:$E$17,2,FALSE),IF(AND(K36="B"),VLOOKUP($M$12,'Sel Coberturas,Capitais,Frquias'!$B$22:$E$30,2,FALSE),IF(AND(K36="C"),VLOOKUP($M$12,'Sel Coberturas,Capitais,Frquias'!$B$35:$E$48,2,FALSE),IF(AND(K36="D"),VLOOKUP($M$12,'Sel Coberturas,Capitais,Frquias'!$G$11:$J$15,2,FALSE),IF(AND(K36="E"),VLOOKUP($M$12,'Sel Coberturas,Capitais,Frquias'!$G$22:$J$32,2,FALSE),IF(AND(K36="F"),VLOOKUP($M$12,'Sel Coberturas,Capitais,Frquias'!$L$11:$O$17,2,FALSE),IF(AND(K36="G"),VLOOKUP($M$12,'Sel Coberturas,Capitais,Frquias'!$Q$11:$T$11,2,FALSE)))))))),"N")</f>
        <v>0</v>
      </c>
      <c r="N36" s="118" t="b">
        <f>IF(AND(M36="N"),"N",(IF(AND(K36="A"),VLOOKUP($M$12,'Sel Coberturas,Capitais,Frquias'!$B$11:$E$17,3,FALSE),IF(AND(K36="B"),VLOOKUP($M$12,'Sel Coberturas,Capitais,Frquias'!$B$22:$E$30,3,FALSE),IF(AND(K36="C"),VLOOKUP($M$12,'Sel Coberturas,Capitais,Frquias'!$B$35:$E$48,3,FALSE),IF(AND(K36="D"),VLOOKUP($M$12,'Sel Coberturas,Capitais,Frquias'!$G$11:$J$15,3,FALSE),IF(AND(K36="E"),VLOOKUP($M$12,'Sel Coberturas,Capitais,Frquias'!$G$22:$J$32,3,FALSE),IF(AND(K36="F"),VLOOKUP($M$12,'Sel Coberturas,Capitais,Frquias'!$L$11:$O$17,3,FALSE),IF(AND(K36="G"),VLOOKUP($M$12,'Sel Coberturas,Capitais,Frquias'!$Q$11:$T$11,3,FALSE))))))))))</f>
        <v>0</v>
      </c>
      <c r="O36" s="118" t="b">
        <f>IFERROR(IF(AND(K36="A"),VLOOKUP($O$12,'Sel Coberturas,Capitais,Frquias'!$B$11:$E$17,2,FALSE),IF(AND(K36="B"),VLOOKUP($O$12,'Sel Coberturas,Capitais,Frquias'!$B$22:$E$30,2,FALSE),IF(AND(K36="C"),VLOOKUP($O$12,'Sel Coberturas,Capitais,Frquias'!$B$35:$E$48,2,FALSE),IF(AND(K36="D"),VLOOKUP($O$12,'Sel Coberturas,Capitais,Frquias'!$G$11:$J$15,2,FALSE),IF(AND(K36="E"),VLOOKUP($O$12,'Sel Coberturas,Capitais,Frquias'!$G$22:$J$32,2,FALSE),IF(AND(K36="F"),VLOOKUP($O$12,'Sel Coberturas,Capitais,Frquias'!$L$11:$O$17,2,FALSE),IF(AND(K36="G"),VLOOKUP($O$12,'Sel Coberturas,Capitais,Frquias'!$Q$11:$T$11,2,FALSE)))))))),"N")</f>
        <v>0</v>
      </c>
      <c r="P36" s="118" t="b">
        <f>IFERROR(IF(AND(K36="A"),VLOOKUP($P$12,'Sel Coberturas,Capitais,Frquias'!$B$11:$E$17,2,FALSE),IF(AND(K36="B"),VLOOKUP($P$12,'Sel Coberturas,Capitais,Frquias'!$B$22:$E$30,2,FALSE),IF(AND(K36="C"),VLOOKUP($P$12,'Sel Coberturas,Capitais,Frquias'!$B$35:$E$48,2,FALSE),IF(AND(K36="D"),VLOOKUP($P$12,'Sel Coberturas,Capitais,Frquias'!$G$11:$J$15,2,FALSE),IF(AND(K36="E"),VLOOKUP($P$12,'Sel Coberturas,Capitais,Frquias'!$G$22:$J$32,2,FALSE),IF(AND(K36="F"),VLOOKUP($P$12,'Sel Coberturas,Capitais,Frquias'!$L$11:$O$17,2,FALSE),IF(AND(K36="G"),VLOOKUP($P$12,'Sel Coberturas,Capitais,Frquias'!$Q$11:$T$11,2,FALSE)))))))),"N")</f>
        <v>0</v>
      </c>
      <c r="Q36" s="118" t="b">
        <f>IFERROR(IF(AND(K36="A"),VLOOKUP($Q$12,'Sel Coberturas,Capitais,Frquias'!$B$11:$E$17,2,FALSE),IF(AND(K36="B"),VLOOKUP($Q$12,'Sel Coberturas,Capitais,Frquias'!$B$22:$E$30,2,FALSE),IF(AND(K36="C"),VLOOKUP($Q$12,'Sel Coberturas,Capitais,Frquias'!$B$35:$E$48,2,FALSE),IF(AND(K36="D"),VLOOKUP($Q$12,'Sel Coberturas,Capitais,Frquias'!$G$11:$J$15,2,FALSE),IF(AND(K36="E"),VLOOKUP($Q$12,'Sel Coberturas,Capitais,Frquias'!$G$22:$J$32,2,FALSE),IF(AND(K36="F"),VLOOKUP($Q$12,'Sel Coberturas,Capitais,Frquias'!$L$11:$O$17,2,FALSE),IF(AND(K36="G"),VLOOKUP($Q$12,'Sel Coberturas,Capitais,Frquias'!$Q$11:$T$11,2,FALSE)))))))),"N")</f>
        <v>0</v>
      </c>
      <c r="R36" s="118" t="b">
        <f>IF(AND(Q36="N"),"N",(IF(AND(K36="A"),VLOOKUP($Q$12,'Sel Coberturas,Capitais,Frquias'!$B$11:$E$17,3,FALSE),IF(AND(K36="B"),VLOOKUP($Q$12,'Sel Coberturas,Capitais,Frquias'!$B$22:$E$30,3,FALSE),IF(AND(K36="C"),VLOOKUP($Q$12,'Sel Coberturas,Capitais,Frquias'!$B$35:$E$48,3,FALSE),IF(AND(K36="D"),VLOOKUP($Q$12,'Sel Coberturas,Capitais,Frquias'!$G$11:$J$15,3,FALSE),IF(AND(K36="E"),VLOOKUP($Q$12,'Sel Coberturas,Capitais,Frquias'!$G$22:$J$32,3,FALSE),IF(AND(K36="F"),VLOOKUP($Q$12,'Sel Coberturas,Capitais,Frquias'!$L$11:$O$17,3,FALSE),IF(AND(K36="G"),VLOOKUP($Q$12,'Sel Coberturas,Capitais,Frquias'!$Q$11:$T$11,3,FALSE))))))))))</f>
        <v>0</v>
      </c>
      <c r="S36" s="118" t="b">
        <f>IFERROR(IF(AND(K36="A"),VLOOKUP($S$12,'Sel Coberturas,Capitais,Frquias'!$B$11:$E$17,2,FALSE),IF(AND(K36="B"),VLOOKUP($S$12,'Sel Coberturas,Capitais,Frquias'!$B$22:$E$30,2,FALSE),IF(AND(K36="C"),VLOOKUP($S$12,'Sel Coberturas,Capitais,Frquias'!$B$35:$E$48,2,FALSE),IF(AND(K36="D"),VLOOKUP($S$12,'Sel Coberturas,Capitais,Frquias'!$G$11:$J$15,2,FALSE),IF(AND(K36="E"),VLOOKUP($S$12,'Sel Coberturas,Capitais,Frquias'!$G$22:$J$32,2,FALSE),IF(AND(K36="F"),VLOOKUP($S$12,'Sel Coberturas,Capitais,Frquias'!$L$11:$O$17,2,FALSE),IF(AND(K36="G"),VLOOKUP($S$12,'Sel Coberturas,Capitais,Frquias'!$Q$11:$T$11,2,FALSE)))))))),"N")</f>
        <v>0</v>
      </c>
      <c r="T36" s="118" t="b">
        <f>IFERROR(IF(AND(S36="N"),"",(IF(AND(K36="A"),VLOOKUP($S$12,'Sel Coberturas,Capitais,Frquias'!$B$11:$E$17,4,FALSE),IF(AND(K36="B"),VLOOKUP($S$12,'Sel Coberturas,Capitais,Frquias'!$B$22:$E$30,4,FALSE),IF(AND(K36="C"),VLOOKUP($S$12,'Sel Coberturas,Capitais,Frquias'!$B$35:$E$48,4,FALSE),IF(AND(K36="D"),VLOOKUP($S$12,'Sel Coberturas,Capitais,Frquias'!$G$11:$J$15,4,FALSE),IF(AND(K36="E"),VLOOKUP($S$12,'Sel Coberturas,Capitais,Frquias'!$G$22:$J$32,4,FALSE),IF(AND(K36="F"),VLOOKUP($S$12,'Sel Coberturas,Capitais,Frquias'!$L$11:$O$17,4,FALSE),IF(AND(K36="G"),VLOOKUP($S$12,'Sel Coberturas,Capitais,Frquias'!$Q$11:$T$11,4,FALSE)))))))))),"")</f>
        <v>0</v>
      </c>
      <c r="U36" s="118" t="b">
        <f>IFERROR(IF(AND(K36="A"),VLOOKUP($U$12,'Sel Coberturas,Capitais,Frquias'!$B$11:$E$17,2,FALSE),IF(AND(K36="B"),VLOOKUP($U$12,'Sel Coberturas,Capitais,Frquias'!$B$22:$E$30,2,FALSE),IF(AND(K36="C"),VLOOKUP($U$12,'Sel Coberturas,Capitais,Frquias'!$B$35:$E$48,2,FALSE),IF(AND(K36="D"),VLOOKUP($U$12,'Sel Coberturas,Capitais,Frquias'!$G$11:$J$15,2,FALSE),IF(AND(K36="E"),VLOOKUP($U$12,'Sel Coberturas,Capitais,Frquias'!$G$22:$J$32,2,FALSE),IF(AND(K36="F"),VLOOKUP($U$12,'Sel Coberturas,Capitais,Frquias'!$L$11:$O$17,2,FALSE),IF(AND(K36="G"),VLOOKUP($U$12,'Sel Coberturas,Capitais,Frquias'!$Q$11:$T$11,2,FALSE)))))))),"N")</f>
        <v>0</v>
      </c>
      <c r="V36" s="119" t="b">
        <f>IFERROR(IF(AND(U36="N"),"",(IF(AND(K36="A"),VLOOKUP($U$12,'Sel Coberturas,Capitais,Frquias'!$B$11:$E$17,4,FALSE),IF(AND(K36="B"),VLOOKUP($U$12,'Sel Coberturas,Capitais,Frquias'!$B$22:$E$30,4,FALSE),IF(AND(K36="C"),VLOOKUP($U$12,'Sel Coberturas,Capitais,Frquias'!$B$35:$E$48,4,FALSE),IF(AND(K36="D"),VLOOKUP($U$12,'Sel Coberturas,Capitais,Frquias'!$G$11:$J$15,4,FALSE),IF(AND(K36="E"),VLOOKUP($U$12,'Sel Coberturas,Capitais,Frquias'!$G$22:$J$32,4,FALSE),IF(AND(K36="F"),VLOOKUP($U$12,'Sel Coberturas,Capitais,Frquias'!$L$11:$O$17,4,FALSE),IF(AND(K36="G"),VLOOKUP($U$12,'Sel Coberturas,Capitais,Frquias'!$Q$11:$T$11,4,FALSE)))))))))),"")</f>
        <v>0</v>
      </c>
      <c r="W36" s="118" t="b">
        <f>IFERROR(IF(AND(K36="A"),VLOOKUP($W$12,'Sel Coberturas,Capitais,Frquias'!$B$11:$E$17,2,FALSE),IF(AND(K36="B"),VLOOKUP($W$12,'Sel Coberturas,Capitais,Frquias'!$B$22:$E$30,2,FALSE),IF(AND(K36="C"),VLOOKUP($W$12,'Sel Coberturas,Capitais,Frquias'!$B$35:$E$48,2,FALSE),IF(AND(K36="D"),VLOOKUP($W$12,'Sel Coberturas,Capitais,Frquias'!$G$11:$J$15,2,FALSE),IF(AND(K36="E"),VLOOKUP($W$12,'Sel Coberturas,Capitais,Frquias'!$G$22:$J$32,2,FALSE),IF(AND(K36="F"),VLOOKUP($W$12,'Sel Coberturas,Capitais,Frquias'!$L$11:$O$17,2,FALSE),IF(AND(K36="G"),VLOOKUP($W$12,'Sel Coberturas,Capitais,Frquias'!$Q$11:$T$11,2,FALSE)))))))),"N")</f>
        <v>0</v>
      </c>
      <c r="X36" s="119" t="b">
        <f>IFERROR(IF(AND(W36="N"),"",(IF(AND(K36="A"),VLOOKUP($W$12,'Sel Coberturas,Capitais,Frquias'!$B$11:$E$17,4,FALSE),IF(AND(K36="B"),VLOOKUP($W$12,'Sel Coberturas,Capitais,Frquias'!$B$22:$E$30,4,FALSE),IF(AND(K36="C"),VLOOKUP($W$12,'Sel Coberturas,Capitais,Frquias'!$B$35:$E$48,4,FALSE),IF(AND(K36="D"),VLOOKUP($W$12,'Sel Coberturas,Capitais,Frquias'!$G$11:$J$15,4,FALSE),IF(AND(K36="E"),VLOOKUP($W$12,'Sel Coberturas,Capitais,Frquias'!$G$22:$J$32,4,FALSE),IF(AND(K36="F"),VLOOKUP($W$12,'Sel Coberturas,Capitais,Frquias'!$L$11:$O$17,4,FALSE),IF(AND(K36="G"),VLOOKUP($W$12,'Sel Coberturas,Capitais,Frquias'!$Q$11:$T$11,4,FALSE)))))))))),"")</f>
        <v>0</v>
      </c>
      <c r="Y36" s="118" t="b">
        <f>IFERROR(IF(AND(K36="A"),VLOOKUP($Y$12,'Sel Coberturas,Capitais,Frquias'!$B$11:$E$17,2,FALSE),IF(AND(K36="B"),VLOOKUP($Y$12,'Sel Coberturas,Capitais,Frquias'!$B$22:$E$30,2,FALSE),IF(AND(K36="C"),VLOOKUP($Y$12,'Sel Coberturas,Capitais,Frquias'!$B$35:$E$48,2,FALSE),IF(AND(K36="D"),VLOOKUP($Y$12,'Sel Coberturas,Capitais,Frquias'!$G$11:$J$15,2,FALSE),IF(AND(K36="E"),VLOOKUP($Y$12,'Sel Coberturas,Capitais,Frquias'!$G$22:$J$32,2,FALSE),IF(AND(K36="F"),VLOOKUP($Y$12,'Sel Coberturas,Capitais,Frquias'!$L$11:$O$17,2,FALSE),IF(AND(K36="G"),VLOOKUP($Y$12,'Sel Coberturas,Capitais,Frquias'!$Q$11:$T$11,2,FALSE)))))))),"N")</f>
        <v>0</v>
      </c>
      <c r="Z36" s="119" t="b">
        <f>IFERROR(IF(AND(Y36="N"),"",(IF(AND(K36="A"),VLOOKUP($Y$12,'Sel Coberturas,Capitais,Frquias'!$B$11:$E$17,4,FALSE),IF(AND(K36="B"),VLOOKUP($Y$12,'Sel Coberturas,Capitais,Frquias'!$B$22:$E$30,4,FALSE),IF(AND(K36="C"),VLOOKUP($Y$12,'Sel Coberturas,Capitais,Frquias'!$B$35:$E$48,4,FALSE),IF(AND(K36="D"),VLOOKUP($Y$12,'Sel Coberturas,Capitais,Frquias'!$G$11:$J$15,4,FALSE),IF(AND(K36="E"),VLOOKUP($Y$12,'Sel Coberturas,Capitais,Frquias'!$G$22:$J$32,4,FALSE),IF(AND(K36="F"),VLOOKUP($Y$12,'Sel Coberturas,Capitais,Frquias'!$L$11:$O$17,4,FALSE),IF(AND(K36="G"),VLOOKUP($Y$12,'Sel Coberturas,Capitais,Frquias'!$Q$11:$T$11,4,FALSE)))))))))),"")</f>
        <v>0</v>
      </c>
      <c r="AA36" s="118" t="b">
        <f>IFERROR(IF(AND(K36="A"),VLOOKUP($AA$12,'Sel Coberturas,Capitais,Frquias'!$B$11:$E$17,2,FALSE),IF(AND(K36="B"),VLOOKUP($AA$12,'Sel Coberturas,Capitais,Frquias'!$B$22:$E$30,2,FALSE),IF(AND(K36="C"),VLOOKUP($AA$12,'Sel Coberturas,Capitais,Frquias'!$B$35:$E$48,2,FALSE),IF(AND(K36="D"),VLOOKUP($AA$12,'Sel Coberturas,Capitais,Frquias'!$G$11:$J$15,2,FALSE),IF(AND(K36="E"),VLOOKUP($AA$12,'Sel Coberturas,Capitais,Frquias'!$G$22:$J$32,2,FALSE),IF(AND(K36="F"),VLOOKUP($AA$12,'Sel Coberturas,Capitais,Frquias'!$L$11:$O$17,2,FALSE),IF(AND(K36="G"),VLOOKUP($AA$12,'Sel Coberturas,Capitais,Frquias'!$Q$11:$T$11,2,FALSE)))))))),"N")</f>
        <v>0</v>
      </c>
      <c r="AB36" s="119" t="b">
        <f>IFERROR(IF(AND(AA36="N"),"",(IF(AND(K36="A"),VLOOKUP($AA$12,'Sel Coberturas,Capitais,Frquias'!$B$11:$E$17,4,FALSE),IF(AND(K36="B"),VLOOKUP($AA$12,'Sel Coberturas,Capitais,Frquias'!$B$22:$E$30,4,FALSE),IF(AND(K36="C"),VLOOKUP($AA$12,'Sel Coberturas,Capitais,Frquias'!$B$35:$E$48,4,FALSE),IF(AND(K36="D"),VLOOKUP($AA$12,'Sel Coberturas,Capitais,Frquias'!$G$11:$J$15,4,FALSE),IF(AND(K36="E"),VLOOKUP($AA$12,'Sel Coberturas,Capitais,Frquias'!$G$22:$J$32,4,FALSE),IF(AND(K36="F"),VLOOKUP($AA$12,'Sel Coberturas,Capitais,Frquias'!$L$11:$O$17,4,FALSE),IF(AND(K36="G"),VLOOKUP($AA$12,'Sel Coberturas,Capitais,Frquias'!$Q$11:$T$11,4,FALSE)))))))))),"")</f>
        <v>0</v>
      </c>
      <c r="AC36" s="118" t="b">
        <f>IFERROR(IF(AND(K36="A"),VLOOKUP($AC$12,'Sel Coberturas,Capitais,Frquias'!$B$11:$E$17,2,FALSE),IF(AND(K36="B"),VLOOKUP($AC$12,'Sel Coberturas,Capitais,Frquias'!$B$22:$E$30,2,FALSE),IF(AND(K36="C"),VLOOKUP($AC$12,'Sel Coberturas,Capitais,Frquias'!$B$35:$E$48,2,FALSE),IF(AND(K36="D"),VLOOKUP($AC$12,'Sel Coberturas,Capitais,Frquias'!$G$11:$J$15,2,FALSE),IF(AND(K36="E"),VLOOKUP($AC$12,'Sel Coberturas,Capitais,Frquias'!$G$22:$J$32,2,FALSE),IF(AND(K36="F"),VLOOKUP($AC$12,'Sel Coberturas,Capitais,Frquias'!$L$11:$O$17,2,FALSE),IF(AND(K36="G"),VLOOKUP($AC$12,'Sel Coberturas,Capitais,Frquias'!$Q$11:$T$11,2,FALSE)))))))),"N")</f>
        <v>0</v>
      </c>
      <c r="AD36" s="118" t="b">
        <f>IF(AND(AC36="N"),"N",(IF(AND(K36="A"),VLOOKUP($AC$12,'Sel Coberturas,Capitais,Frquias'!$B$11:$E$17,3,FALSE),IF(AND(K36="B"),VLOOKUP($AC$12,'Sel Coberturas,Capitais,Frquias'!$B$22:$E$30,3,FALSE),IF(AND(K36="C"),VLOOKUP($AC$12,'Sel Coberturas,Capitais,Frquias'!$B$35:$E$48,3,FALSE),IF(AND(K36="D"),VLOOKUP($AC$12,'Sel Coberturas,Capitais,Frquias'!$G$11:$J$15,3,FALSE),IF(AND(K36="E"),VLOOKUP($AC$12,'Sel Coberturas,Capitais,Frquias'!$G$22:$J$32,3,FALSE),IF(AND(K36="F"),VLOOKUP($AC$12,'Sel Coberturas,Capitais,Frquias'!$L$11:$O$17,3,FALSE),IF(AND(K36="G"),VLOOKUP($AC$12,'Sel Coberturas,Capitais,Frquias'!$Q$11:$T$11,3,FALSE))))))))))</f>
        <v>0</v>
      </c>
      <c r="AE36" s="118" t="b">
        <f>IFERROR(IF(AND(K36="A"),VLOOKUP($AE$12,'Sel Coberturas,Capitais,Frquias'!$B$11:$E$17,2,FALSE),IF(AND(K36="B"),VLOOKUP($AE$12,'Sel Coberturas,Capitais,Frquias'!$B$22:$E$30,2,FALSE),IF(AND(K36="C"),VLOOKUP($AE$12,'Sel Coberturas,Capitais,Frquias'!$B$35:$E$48,2,FALSE),IF(AND(K36="D"),VLOOKUP($AE$12,'Sel Coberturas,Capitais,Frquias'!$G$11:$J$15,2,FALSE),IF(AND(K36="E"),VLOOKUP($AE$12,'Sel Coberturas,Capitais,Frquias'!$G$22:$J$32,2,FALSE),IF(AND(K36="F"),VLOOKUP($AE$12,'Sel Coberturas,Capitais,Frquias'!$L$11:$O$17,2,FALSE),IF(AND(K36="G"),VLOOKUP($AE$12,'Sel Coberturas,Capitais,Frquias'!$Q$11:$T$11,2,FALSE)))))))),"N")</f>
        <v>0</v>
      </c>
      <c r="AF36" s="118" t="b">
        <f>IF(AND(AE36="N"),"N",(IF(AND(K36="A"),VLOOKUP($AE$12,'Sel Coberturas,Capitais,Frquias'!$B$11:$E$17,3,FALSE),IF(AND(K36="B"),VLOOKUP($AE$12,'Sel Coberturas,Capitais,Frquias'!$B$22:$E$30,3,FALSE),IF(AND(K36="C"),VLOOKUP($AE$12,'Sel Coberturas,Capitais,Frquias'!$B$35:$E$48,3,FALSE),IF(AND(K36="D"),VLOOKUP($AE$12,'Sel Coberturas,Capitais,Frquias'!$G$11:$J$15,3,FALSE),IF(AND(K36="E"),VLOOKUP($AE$12,'Sel Coberturas,Capitais,Frquias'!$G$22:$J$32,3,FALSE),IF(AND(K36="F"),VLOOKUP($AE$12,'Sel Coberturas,Capitais,Frquias'!$L$11:$O$17,3,FALSE),IF(AND(K36="G"),VLOOKUP($AE$12,'Sel Coberturas,Capitais,Frquias'!$Q$11:$T$11,3,FALSE))))))))))</f>
        <v>0</v>
      </c>
      <c r="AG36" s="118" t="b">
        <f>IFERROR(IF(AND(K36="A"),VLOOKUP($AG$12,'Sel Coberturas,Capitais,Frquias'!$B$11:$E$17,2,FALSE),IF(AND(K36="B"),VLOOKUP($AG$12,'Sel Coberturas,Capitais,Frquias'!$B$22:$E$30,2,FALSE),IF(AND(K36="C"),VLOOKUP($AG$12,'Sel Coberturas,Capitais,Frquias'!$B$35:$E$48,2,FALSE),IF(AND(K36="D"),VLOOKUP($AG$12,'Sel Coberturas,Capitais,Frquias'!$G$11:$J$15,2,FALSE),IF(AND(K36="E"),VLOOKUP($AG$12,'Sel Coberturas,Capitais,Frquias'!$G$22:$J$32,2,FALSE),IF(AND(K36="F"),VLOOKUP($AG$12,'Sel Coberturas,Capitais,Frquias'!$L$11:$O$17,2,FALSE),IF(AND(K36="G"),VLOOKUP($AG$12,'Sel Coberturas,Capitais,Frquias'!$Q$11:$T$11,2,FALSE)))))))),"N")</f>
        <v>0</v>
      </c>
      <c r="AH36" s="118" t="b">
        <f>IF(AND(AG36="N"),"N",(IF(AND(K36="A"),VLOOKUP($AG$12,'Sel Coberturas,Capitais,Frquias'!$B$11:$E$17,3,FALSE),IF(AND(K36="B"),VLOOKUP($AG$12,'Sel Coberturas,Capitais,Frquias'!$B$22:$E$30,3,FALSE),IF(AND(K36="C"),VLOOKUP($AG$12,'Sel Coberturas,Capitais,Frquias'!$B$35:$E$48,3,FALSE),IF(AND(K36="D"),VLOOKUP($AG$12,'Sel Coberturas,Capitais,Frquias'!$G$11:$J$15,3,FALSE),IF(AND(K36="E"),VLOOKUP($AG$12,'Sel Coberturas,Capitais,Frquias'!$G$22:$J$32,3,FALSE),IF(AND(K36="F"),VLOOKUP($AG$12,'Sel Coberturas,Capitais,Frquias'!$L$11:$O$17,3,FALSE),IF(AND(K36="G"),VLOOKUP($AG$12,'Sel Coberturas,Capitais,Frquias'!$Q$11:$T$11,3,FALSE))))))))))</f>
        <v>0</v>
      </c>
      <c r="AI36" s="118" t="b">
        <f>IFERROR(IF(AND(K36="A"),VLOOKUP($AI$12,'Sel Coberturas,Capitais,Frquias'!$B$11:$E$17,2,FALSE),IF(AND(K36="B"),VLOOKUP($AI$12,'Sel Coberturas,Capitais,Frquias'!$B$22:$E$30,2,FALSE),IF(AND(K36="C"),VLOOKUP($AI$12,'Sel Coberturas,Capitais,Frquias'!$B$35:$E$48,2,FALSE),IF(AND(K36="D"),VLOOKUP($AI$12,'Sel Coberturas,Capitais,Frquias'!$G$11:$J$15,2,FALSE),IF(AND(K36="E"),VLOOKUP($AI$12,'Sel Coberturas,Capitais,Frquias'!$G$22:$J$32,2,FALSE),IF(AND(K36="F"),VLOOKUP($AI$12,'Sel Coberturas,Capitais,Frquias'!$L$11:$O$17,2,FALSE),IF(AND(K36="G"),VLOOKUP($AI$12,'Sel Coberturas,Capitais,Frquias'!$Q$11:$T$11,2,FALSE)))))))),"N")</f>
        <v>0</v>
      </c>
      <c r="BU36" s="100" t="s">
        <v>694</v>
      </c>
      <c r="BV36" s="100" t="s">
        <v>260</v>
      </c>
      <c r="BW36" s="94" t="s">
        <v>693</v>
      </c>
      <c r="BY36" s="102" t="s">
        <v>1691</v>
      </c>
      <c r="BZ36" s="103" t="s">
        <v>431</v>
      </c>
      <c r="CA36" s="103">
        <v>6124</v>
      </c>
      <c r="CC36" s="90">
        <v>1500</v>
      </c>
      <c r="CD36" s="89" t="s">
        <v>1782</v>
      </c>
      <c r="CF36" s="90">
        <v>1500</v>
      </c>
      <c r="CG36" s="92" t="s">
        <v>1816</v>
      </c>
    </row>
    <row r="37" spans="1:85">
      <c r="A37" s="85">
        <f t="shared" si="0"/>
        <v>25</v>
      </c>
      <c r="B37" s="114"/>
      <c r="C37" s="115"/>
      <c r="D37" s="115"/>
      <c r="E37" s="115"/>
      <c r="F37" s="114"/>
      <c r="G37" s="114"/>
      <c r="H37" s="114"/>
      <c r="I37" s="121"/>
      <c r="J37" s="116"/>
      <c r="K37" s="116"/>
      <c r="L37" s="117" t="b">
        <f>IFERROR(IF(AND(K37="A"),VLOOKUP($L$12,'Sel Coberturas,Capitais,Frquias'!$B$11:$E$17,3,FALSE),IF(AND(K37="B"),VLOOKUP($L$12,'Sel Coberturas,Capitais,Frquias'!$B$22:$E$30,3,FALSE),IF(AND(K37="C"),VLOOKUP($L$12,'Sel Coberturas,Capitais,Frquias'!$B$35:$E$48,3,FALSE),IF(AND(K37="D"),VLOOKUP($L$12,'Sel Coberturas,Capitais,Frquias'!$G$11:$J$15,3,FALSE),IF(AND(K37="E"),VLOOKUP($L$12,'Sel Coberturas,Capitais,Frquias'!$G$22:$J$32,3,FALSE),IF(AND(K37="F"),VLOOKUP($L$12,'Sel Coberturas,Capitais,Frquias'!$L$11:$O$17,3,FALSE),IF(AND(K37="G"),VLOOKUP($L$12,'Sel Coberturas,Capitais,Frquias'!$Q$11:$T$11,3,FALSE)))))))),"")</f>
        <v>0</v>
      </c>
      <c r="M37" s="118" t="b">
        <f>IFERROR(IF(AND(K37="A"),VLOOKUP($M$12,'Sel Coberturas,Capitais,Frquias'!$B$11:$E$17,2,FALSE),IF(AND(K37="B"),VLOOKUP($M$12,'Sel Coberturas,Capitais,Frquias'!$B$22:$E$30,2,FALSE),IF(AND(K37="C"),VLOOKUP($M$12,'Sel Coberturas,Capitais,Frquias'!$B$35:$E$48,2,FALSE),IF(AND(K37="D"),VLOOKUP($M$12,'Sel Coberturas,Capitais,Frquias'!$G$11:$J$15,2,FALSE),IF(AND(K37="E"),VLOOKUP($M$12,'Sel Coberturas,Capitais,Frquias'!$G$22:$J$32,2,FALSE),IF(AND(K37="F"),VLOOKUP($M$12,'Sel Coberturas,Capitais,Frquias'!$L$11:$O$17,2,FALSE),IF(AND(K37="G"),VLOOKUP($M$12,'Sel Coberturas,Capitais,Frquias'!$Q$11:$T$11,2,FALSE)))))))),"N")</f>
        <v>0</v>
      </c>
      <c r="N37" s="118" t="b">
        <f>IF(AND(M37="N"),"N",(IF(AND(K37="A"),VLOOKUP($M$12,'Sel Coberturas,Capitais,Frquias'!$B$11:$E$17,3,FALSE),IF(AND(K37="B"),VLOOKUP($M$12,'Sel Coberturas,Capitais,Frquias'!$B$22:$E$30,3,FALSE),IF(AND(K37="C"),VLOOKUP($M$12,'Sel Coberturas,Capitais,Frquias'!$B$35:$E$48,3,FALSE),IF(AND(K37="D"),VLOOKUP($M$12,'Sel Coberturas,Capitais,Frquias'!$G$11:$J$15,3,FALSE),IF(AND(K37="E"),VLOOKUP($M$12,'Sel Coberturas,Capitais,Frquias'!$G$22:$J$32,3,FALSE),IF(AND(K37="F"),VLOOKUP($M$12,'Sel Coberturas,Capitais,Frquias'!$L$11:$O$17,3,FALSE),IF(AND(K37="G"),VLOOKUP($M$12,'Sel Coberturas,Capitais,Frquias'!$Q$11:$T$11,3,FALSE))))))))))</f>
        <v>0</v>
      </c>
      <c r="O37" s="118" t="b">
        <f>IFERROR(IF(AND(K37="A"),VLOOKUP($O$12,'Sel Coberturas,Capitais,Frquias'!$B$11:$E$17,2,FALSE),IF(AND(K37="B"),VLOOKUP($O$12,'Sel Coberturas,Capitais,Frquias'!$B$22:$E$30,2,FALSE),IF(AND(K37="C"),VLOOKUP($O$12,'Sel Coberturas,Capitais,Frquias'!$B$35:$E$48,2,FALSE),IF(AND(K37="D"),VLOOKUP($O$12,'Sel Coberturas,Capitais,Frquias'!$G$11:$J$15,2,FALSE),IF(AND(K37="E"),VLOOKUP($O$12,'Sel Coberturas,Capitais,Frquias'!$G$22:$J$32,2,FALSE),IF(AND(K37="F"),VLOOKUP($O$12,'Sel Coberturas,Capitais,Frquias'!$L$11:$O$17,2,FALSE),IF(AND(K37="G"),VLOOKUP($O$12,'Sel Coberturas,Capitais,Frquias'!$Q$11:$T$11,2,FALSE)))))))),"N")</f>
        <v>0</v>
      </c>
      <c r="P37" s="118" t="b">
        <f>IFERROR(IF(AND(K37="A"),VLOOKUP($P$12,'Sel Coberturas,Capitais,Frquias'!$B$11:$E$17,2,FALSE),IF(AND(K37="B"),VLOOKUP($P$12,'Sel Coberturas,Capitais,Frquias'!$B$22:$E$30,2,FALSE),IF(AND(K37="C"),VLOOKUP($P$12,'Sel Coberturas,Capitais,Frquias'!$B$35:$E$48,2,FALSE),IF(AND(K37="D"),VLOOKUP($P$12,'Sel Coberturas,Capitais,Frquias'!$G$11:$J$15,2,FALSE),IF(AND(K37="E"),VLOOKUP($P$12,'Sel Coberturas,Capitais,Frquias'!$G$22:$J$32,2,FALSE),IF(AND(K37="F"),VLOOKUP($P$12,'Sel Coberturas,Capitais,Frquias'!$L$11:$O$17,2,FALSE),IF(AND(K37="G"),VLOOKUP($P$12,'Sel Coberturas,Capitais,Frquias'!$Q$11:$T$11,2,FALSE)))))))),"N")</f>
        <v>0</v>
      </c>
      <c r="Q37" s="118" t="b">
        <f>IFERROR(IF(AND(K37="A"),VLOOKUP($Q$12,'Sel Coberturas,Capitais,Frquias'!$B$11:$E$17,2,FALSE),IF(AND(K37="B"),VLOOKUP($Q$12,'Sel Coberturas,Capitais,Frquias'!$B$22:$E$30,2,FALSE),IF(AND(K37="C"),VLOOKUP($Q$12,'Sel Coberturas,Capitais,Frquias'!$B$35:$E$48,2,FALSE),IF(AND(K37="D"),VLOOKUP($Q$12,'Sel Coberturas,Capitais,Frquias'!$G$11:$J$15,2,FALSE),IF(AND(K37="E"),VLOOKUP($Q$12,'Sel Coberturas,Capitais,Frquias'!$G$22:$J$32,2,FALSE),IF(AND(K37="F"),VLOOKUP($Q$12,'Sel Coberturas,Capitais,Frquias'!$L$11:$O$17,2,FALSE),IF(AND(K37="G"),VLOOKUP($Q$12,'Sel Coberturas,Capitais,Frquias'!$Q$11:$T$11,2,FALSE)))))))),"N")</f>
        <v>0</v>
      </c>
      <c r="R37" s="118" t="b">
        <f>IF(AND(Q37="N"),"N",(IF(AND(K37="A"),VLOOKUP($Q$12,'Sel Coberturas,Capitais,Frquias'!$B$11:$E$17,3,FALSE),IF(AND(K37="B"),VLOOKUP($Q$12,'Sel Coberturas,Capitais,Frquias'!$B$22:$E$30,3,FALSE),IF(AND(K37="C"),VLOOKUP($Q$12,'Sel Coberturas,Capitais,Frquias'!$B$35:$E$48,3,FALSE),IF(AND(K37="D"),VLOOKUP($Q$12,'Sel Coberturas,Capitais,Frquias'!$G$11:$J$15,3,FALSE),IF(AND(K37="E"),VLOOKUP($Q$12,'Sel Coberturas,Capitais,Frquias'!$G$22:$J$32,3,FALSE),IF(AND(K37="F"),VLOOKUP($Q$12,'Sel Coberturas,Capitais,Frquias'!$L$11:$O$17,3,FALSE),IF(AND(K37="G"),VLOOKUP($Q$12,'Sel Coberturas,Capitais,Frquias'!$Q$11:$T$11,3,FALSE))))))))))</f>
        <v>0</v>
      </c>
      <c r="S37" s="118" t="b">
        <f>IFERROR(IF(AND(K37="A"),VLOOKUP($S$12,'Sel Coberturas,Capitais,Frquias'!$B$11:$E$17,2,FALSE),IF(AND(K37="B"),VLOOKUP($S$12,'Sel Coberturas,Capitais,Frquias'!$B$22:$E$30,2,FALSE),IF(AND(K37="C"),VLOOKUP($S$12,'Sel Coberturas,Capitais,Frquias'!$B$35:$E$48,2,FALSE),IF(AND(K37="D"),VLOOKUP($S$12,'Sel Coberturas,Capitais,Frquias'!$G$11:$J$15,2,FALSE),IF(AND(K37="E"),VLOOKUP($S$12,'Sel Coberturas,Capitais,Frquias'!$G$22:$J$32,2,FALSE),IF(AND(K37="F"),VLOOKUP($S$12,'Sel Coberturas,Capitais,Frquias'!$L$11:$O$17,2,FALSE),IF(AND(K37="G"),VLOOKUP($S$12,'Sel Coberturas,Capitais,Frquias'!$Q$11:$T$11,2,FALSE)))))))),"N")</f>
        <v>0</v>
      </c>
      <c r="T37" s="118" t="b">
        <f>IFERROR(IF(AND(S37="N"),"",(IF(AND(K37="A"),VLOOKUP($S$12,'Sel Coberturas,Capitais,Frquias'!$B$11:$E$17,4,FALSE),IF(AND(K37="B"),VLOOKUP($S$12,'Sel Coberturas,Capitais,Frquias'!$B$22:$E$30,4,FALSE),IF(AND(K37="C"),VLOOKUP($S$12,'Sel Coberturas,Capitais,Frquias'!$B$35:$E$48,4,FALSE),IF(AND(K37="D"),VLOOKUP($S$12,'Sel Coberturas,Capitais,Frquias'!$G$11:$J$15,4,FALSE),IF(AND(K37="E"),VLOOKUP($S$12,'Sel Coberturas,Capitais,Frquias'!$G$22:$J$32,4,FALSE),IF(AND(K37="F"),VLOOKUP($S$12,'Sel Coberturas,Capitais,Frquias'!$L$11:$O$17,4,FALSE),IF(AND(K37="G"),VLOOKUP($S$12,'Sel Coberturas,Capitais,Frquias'!$Q$11:$T$11,4,FALSE)))))))))),"")</f>
        <v>0</v>
      </c>
      <c r="U37" s="118" t="b">
        <f>IFERROR(IF(AND(K37="A"),VLOOKUP($U$12,'Sel Coberturas,Capitais,Frquias'!$B$11:$E$17,2,FALSE),IF(AND(K37="B"),VLOOKUP($U$12,'Sel Coberturas,Capitais,Frquias'!$B$22:$E$30,2,FALSE),IF(AND(K37="C"),VLOOKUP($U$12,'Sel Coberturas,Capitais,Frquias'!$B$35:$E$48,2,FALSE),IF(AND(K37="D"),VLOOKUP($U$12,'Sel Coberturas,Capitais,Frquias'!$G$11:$J$15,2,FALSE),IF(AND(K37="E"),VLOOKUP($U$12,'Sel Coberturas,Capitais,Frquias'!$G$22:$J$32,2,FALSE),IF(AND(K37="F"),VLOOKUP($U$12,'Sel Coberturas,Capitais,Frquias'!$L$11:$O$17,2,FALSE),IF(AND(K37="G"),VLOOKUP($U$12,'Sel Coberturas,Capitais,Frquias'!$Q$11:$T$11,2,FALSE)))))))),"N")</f>
        <v>0</v>
      </c>
      <c r="V37" s="119" t="b">
        <f>IFERROR(IF(AND(U37="N"),"",(IF(AND(K37="A"),VLOOKUP($U$12,'Sel Coberturas,Capitais,Frquias'!$B$11:$E$17,4,FALSE),IF(AND(K37="B"),VLOOKUP($U$12,'Sel Coberturas,Capitais,Frquias'!$B$22:$E$30,4,FALSE),IF(AND(K37="C"),VLOOKUP($U$12,'Sel Coberturas,Capitais,Frquias'!$B$35:$E$48,4,FALSE),IF(AND(K37="D"),VLOOKUP($U$12,'Sel Coberturas,Capitais,Frquias'!$G$11:$J$15,4,FALSE),IF(AND(K37="E"),VLOOKUP($U$12,'Sel Coberturas,Capitais,Frquias'!$G$22:$J$32,4,FALSE),IF(AND(K37="F"),VLOOKUP($U$12,'Sel Coberturas,Capitais,Frquias'!$L$11:$O$17,4,FALSE),IF(AND(K37="G"),VLOOKUP($U$12,'Sel Coberturas,Capitais,Frquias'!$Q$11:$T$11,4,FALSE)))))))))),"")</f>
        <v>0</v>
      </c>
      <c r="W37" s="118" t="b">
        <f>IFERROR(IF(AND(K37="A"),VLOOKUP($W$12,'Sel Coberturas,Capitais,Frquias'!$B$11:$E$17,2,FALSE),IF(AND(K37="B"),VLOOKUP($W$12,'Sel Coberturas,Capitais,Frquias'!$B$22:$E$30,2,FALSE),IF(AND(K37="C"),VLOOKUP($W$12,'Sel Coberturas,Capitais,Frquias'!$B$35:$E$48,2,FALSE),IF(AND(K37="D"),VLOOKUP($W$12,'Sel Coberturas,Capitais,Frquias'!$G$11:$J$15,2,FALSE),IF(AND(K37="E"),VLOOKUP($W$12,'Sel Coberturas,Capitais,Frquias'!$G$22:$J$32,2,FALSE),IF(AND(K37="F"),VLOOKUP($W$12,'Sel Coberturas,Capitais,Frquias'!$L$11:$O$17,2,FALSE),IF(AND(K37="G"),VLOOKUP($W$12,'Sel Coberturas,Capitais,Frquias'!$Q$11:$T$11,2,FALSE)))))))),"N")</f>
        <v>0</v>
      </c>
      <c r="X37" s="119" t="b">
        <f>IFERROR(IF(AND(W37="N"),"",(IF(AND(K37="A"),VLOOKUP($W$12,'Sel Coberturas,Capitais,Frquias'!$B$11:$E$17,4,FALSE),IF(AND(K37="B"),VLOOKUP($W$12,'Sel Coberturas,Capitais,Frquias'!$B$22:$E$30,4,FALSE),IF(AND(K37="C"),VLOOKUP($W$12,'Sel Coberturas,Capitais,Frquias'!$B$35:$E$48,4,FALSE),IF(AND(K37="D"),VLOOKUP($W$12,'Sel Coberturas,Capitais,Frquias'!$G$11:$J$15,4,FALSE),IF(AND(K37="E"),VLOOKUP($W$12,'Sel Coberturas,Capitais,Frquias'!$G$22:$J$32,4,FALSE),IF(AND(K37="F"),VLOOKUP($W$12,'Sel Coberturas,Capitais,Frquias'!$L$11:$O$17,4,FALSE),IF(AND(K37="G"),VLOOKUP($W$12,'Sel Coberturas,Capitais,Frquias'!$Q$11:$T$11,4,FALSE)))))))))),"")</f>
        <v>0</v>
      </c>
      <c r="Y37" s="118" t="b">
        <f>IFERROR(IF(AND(K37="A"),VLOOKUP($Y$12,'Sel Coberturas,Capitais,Frquias'!$B$11:$E$17,2,FALSE),IF(AND(K37="B"),VLOOKUP($Y$12,'Sel Coberturas,Capitais,Frquias'!$B$22:$E$30,2,FALSE),IF(AND(K37="C"),VLOOKUP($Y$12,'Sel Coberturas,Capitais,Frquias'!$B$35:$E$48,2,FALSE),IF(AND(K37="D"),VLOOKUP($Y$12,'Sel Coberturas,Capitais,Frquias'!$G$11:$J$15,2,FALSE),IF(AND(K37="E"),VLOOKUP($Y$12,'Sel Coberturas,Capitais,Frquias'!$G$22:$J$32,2,FALSE),IF(AND(K37="F"),VLOOKUP($Y$12,'Sel Coberturas,Capitais,Frquias'!$L$11:$O$17,2,FALSE),IF(AND(K37="G"),VLOOKUP($Y$12,'Sel Coberturas,Capitais,Frquias'!$Q$11:$T$11,2,FALSE)))))))),"N")</f>
        <v>0</v>
      </c>
      <c r="Z37" s="119" t="b">
        <f>IFERROR(IF(AND(Y37="N"),"",(IF(AND(K37="A"),VLOOKUP($Y$12,'Sel Coberturas,Capitais,Frquias'!$B$11:$E$17,4,FALSE),IF(AND(K37="B"),VLOOKUP($Y$12,'Sel Coberturas,Capitais,Frquias'!$B$22:$E$30,4,FALSE),IF(AND(K37="C"),VLOOKUP($Y$12,'Sel Coberturas,Capitais,Frquias'!$B$35:$E$48,4,FALSE),IF(AND(K37="D"),VLOOKUP($Y$12,'Sel Coberturas,Capitais,Frquias'!$G$11:$J$15,4,FALSE),IF(AND(K37="E"),VLOOKUP($Y$12,'Sel Coberturas,Capitais,Frquias'!$G$22:$J$32,4,FALSE),IF(AND(K37="F"),VLOOKUP($Y$12,'Sel Coberturas,Capitais,Frquias'!$L$11:$O$17,4,FALSE),IF(AND(K37="G"),VLOOKUP($Y$12,'Sel Coberturas,Capitais,Frquias'!$Q$11:$T$11,4,FALSE)))))))))),"")</f>
        <v>0</v>
      </c>
      <c r="AA37" s="118" t="b">
        <f>IFERROR(IF(AND(K37="A"),VLOOKUP($AA$12,'Sel Coberturas,Capitais,Frquias'!$B$11:$E$17,2,FALSE),IF(AND(K37="B"),VLOOKUP($AA$12,'Sel Coberturas,Capitais,Frquias'!$B$22:$E$30,2,FALSE),IF(AND(K37="C"),VLOOKUP($AA$12,'Sel Coberturas,Capitais,Frquias'!$B$35:$E$48,2,FALSE),IF(AND(K37="D"),VLOOKUP($AA$12,'Sel Coberturas,Capitais,Frquias'!$G$11:$J$15,2,FALSE),IF(AND(K37="E"),VLOOKUP($AA$12,'Sel Coberturas,Capitais,Frquias'!$G$22:$J$32,2,FALSE),IF(AND(K37="F"),VLOOKUP($AA$12,'Sel Coberturas,Capitais,Frquias'!$L$11:$O$17,2,FALSE),IF(AND(K37="G"),VLOOKUP($AA$12,'Sel Coberturas,Capitais,Frquias'!$Q$11:$T$11,2,FALSE)))))))),"N")</f>
        <v>0</v>
      </c>
      <c r="AB37" s="119" t="b">
        <f>IFERROR(IF(AND(AA37="N"),"",(IF(AND(K37="A"),VLOOKUP($AA$12,'Sel Coberturas,Capitais,Frquias'!$B$11:$E$17,4,FALSE),IF(AND(K37="B"),VLOOKUP($AA$12,'Sel Coberturas,Capitais,Frquias'!$B$22:$E$30,4,FALSE),IF(AND(K37="C"),VLOOKUP($AA$12,'Sel Coberturas,Capitais,Frquias'!$B$35:$E$48,4,FALSE),IF(AND(K37="D"),VLOOKUP($AA$12,'Sel Coberturas,Capitais,Frquias'!$G$11:$J$15,4,FALSE),IF(AND(K37="E"),VLOOKUP($AA$12,'Sel Coberturas,Capitais,Frquias'!$G$22:$J$32,4,FALSE),IF(AND(K37="F"),VLOOKUP($AA$12,'Sel Coberturas,Capitais,Frquias'!$L$11:$O$17,4,FALSE),IF(AND(K37="G"),VLOOKUP($AA$12,'Sel Coberturas,Capitais,Frquias'!$Q$11:$T$11,4,FALSE)))))))))),"")</f>
        <v>0</v>
      </c>
      <c r="AC37" s="118" t="b">
        <f>IFERROR(IF(AND(K37="A"),VLOOKUP($AC$12,'Sel Coberturas,Capitais,Frquias'!$B$11:$E$17,2,FALSE),IF(AND(K37="B"),VLOOKUP($AC$12,'Sel Coberturas,Capitais,Frquias'!$B$22:$E$30,2,FALSE),IF(AND(K37="C"),VLOOKUP($AC$12,'Sel Coberturas,Capitais,Frquias'!$B$35:$E$48,2,FALSE),IF(AND(K37="D"),VLOOKUP($AC$12,'Sel Coberturas,Capitais,Frquias'!$G$11:$J$15,2,FALSE),IF(AND(K37="E"),VLOOKUP($AC$12,'Sel Coberturas,Capitais,Frquias'!$G$22:$J$32,2,FALSE),IF(AND(K37="F"),VLOOKUP($AC$12,'Sel Coberturas,Capitais,Frquias'!$L$11:$O$17,2,FALSE),IF(AND(K37="G"),VLOOKUP($AC$12,'Sel Coberturas,Capitais,Frquias'!$Q$11:$T$11,2,FALSE)))))))),"N")</f>
        <v>0</v>
      </c>
      <c r="AD37" s="118" t="b">
        <f>IF(AND(AC37="N"),"N",(IF(AND(K37="A"),VLOOKUP($AC$12,'Sel Coberturas,Capitais,Frquias'!$B$11:$E$17,3,FALSE),IF(AND(K37="B"),VLOOKUP($AC$12,'Sel Coberturas,Capitais,Frquias'!$B$22:$E$30,3,FALSE),IF(AND(K37="C"),VLOOKUP($AC$12,'Sel Coberturas,Capitais,Frquias'!$B$35:$E$48,3,FALSE),IF(AND(K37="D"),VLOOKUP($AC$12,'Sel Coberturas,Capitais,Frquias'!$G$11:$J$15,3,FALSE),IF(AND(K37="E"),VLOOKUP($AC$12,'Sel Coberturas,Capitais,Frquias'!$G$22:$J$32,3,FALSE),IF(AND(K37="F"),VLOOKUP($AC$12,'Sel Coberturas,Capitais,Frquias'!$L$11:$O$17,3,FALSE),IF(AND(K37="G"),VLOOKUP($AC$12,'Sel Coberturas,Capitais,Frquias'!$Q$11:$T$11,3,FALSE))))))))))</f>
        <v>0</v>
      </c>
      <c r="AE37" s="118" t="b">
        <f>IFERROR(IF(AND(K37="A"),VLOOKUP($AE$12,'Sel Coberturas,Capitais,Frquias'!$B$11:$E$17,2,FALSE),IF(AND(K37="B"),VLOOKUP($AE$12,'Sel Coberturas,Capitais,Frquias'!$B$22:$E$30,2,FALSE),IF(AND(K37="C"),VLOOKUP($AE$12,'Sel Coberturas,Capitais,Frquias'!$B$35:$E$48,2,FALSE),IF(AND(K37="D"),VLOOKUP($AE$12,'Sel Coberturas,Capitais,Frquias'!$G$11:$J$15,2,FALSE),IF(AND(K37="E"),VLOOKUP($AE$12,'Sel Coberturas,Capitais,Frquias'!$G$22:$J$32,2,FALSE),IF(AND(K37="F"),VLOOKUP($AE$12,'Sel Coberturas,Capitais,Frquias'!$L$11:$O$17,2,FALSE),IF(AND(K37="G"),VLOOKUP($AE$12,'Sel Coberturas,Capitais,Frquias'!$Q$11:$T$11,2,FALSE)))))))),"N")</f>
        <v>0</v>
      </c>
      <c r="AF37" s="118" t="b">
        <f>IF(AND(AE37="N"),"N",(IF(AND(K37="A"),VLOOKUP($AE$12,'Sel Coberturas,Capitais,Frquias'!$B$11:$E$17,3,FALSE),IF(AND(K37="B"),VLOOKUP($AE$12,'Sel Coberturas,Capitais,Frquias'!$B$22:$E$30,3,FALSE),IF(AND(K37="C"),VLOOKUP($AE$12,'Sel Coberturas,Capitais,Frquias'!$B$35:$E$48,3,FALSE),IF(AND(K37="D"),VLOOKUP($AE$12,'Sel Coberturas,Capitais,Frquias'!$G$11:$J$15,3,FALSE),IF(AND(K37="E"),VLOOKUP($AE$12,'Sel Coberturas,Capitais,Frquias'!$G$22:$J$32,3,FALSE),IF(AND(K37="F"),VLOOKUP($AE$12,'Sel Coberturas,Capitais,Frquias'!$L$11:$O$17,3,FALSE),IF(AND(K37="G"),VLOOKUP($AE$12,'Sel Coberturas,Capitais,Frquias'!$Q$11:$T$11,3,FALSE))))))))))</f>
        <v>0</v>
      </c>
      <c r="AG37" s="118" t="b">
        <f>IFERROR(IF(AND(K37="A"),VLOOKUP($AG$12,'Sel Coberturas,Capitais,Frquias'!$B$11:$E$17,2,FALSE),IF(AND(K37="B"),VLOOKUP($AG$12,'Sel Coberturas,Capitais,Frquias'!$B$22:$E$30,2,FALSE),IF(AND(K37="C"),VLOOKUP($AG$12,'Sel Coberturas,Capitais,Frquias'!$B$35:$E$48,2,FALSE),IF(AND(K37="D"),VLOOKUP($AG$12,'Sel Coberturas,Capitais,Frquias'!$G$11:$J$15,2,FALSE),IF(AND(K37="E"),VLOOKUP($AG$12,'Sel Coberturas,Capitais,Frquias'!$G$22:$J$32,2,FALSE),IF(AND(K37="F"),VLOOKUP($AG$12,'Sel Coberturas,Capitais,Frquias'!$L$11:$O$17,2,FALSE),IF(AND(K37="G"),VLOOKUP($AG$12,'Sel Coberturas,Capitais,Frquias'!$Q$11:$T$11,2,FALSE)))))))),"N")</f>
        <v>0</v>
      </c>
      <c r="AH37" s="118" t="b">
        <f>IF(AND(AG37="N"),"N",(IF(AND(K37="A"),VLOOKUP($AG$12,'Sel Coberturas,Capitais,Frquias'!$B$11:$E$17,3,FALSE),IF(AND(K37="B"),VLOOKUP($AG$12,'Sel Coberturas,Capitais,Frquias'!$B$22:$E$30,3,FALSE),IF(AND(K37="C"),VLOOKUP($AG$12,'Sel Coberturas,Capitais,Frquias'!$B$35:$E$48,3,FALSE),IF(AND(K37="D"),VLOOKUP($AG$12,'Sel Coberturas,Capitais,Frquias'!$G$11:$J$15,3,FALSE),IF(AND(K37="E"),VLOOKUP($AG$12,'Sel Coberturas,Capitais,Frquias'!$G$22:$J$32,3,FALSE),IF(AND(K37="F"),VLOOKUP($AG$12,'Sel Coberturas,Capitais,Frquias'!$L$11:$O$17,3,FALSE),IF(AND(K37="G"),VLOOKUP($AG$12,'Sel Coberturas,Capitais,Frquias'!$Q$11:$T$11,3,FALSE))))))))))</f>
        <v>0</v>
      </c>
      <c r="AI37" s="118" t="b">
        <f>IFERROR(IF(AND(K37="A"),VLOOKUP($AI$12,'Sel Coberturas,Capitais,Frquias'!$B$11:$E$17,2,FALSE),IF(AND(K37="B"),VLOOKUP($AI$12,'Sel Coberturas,Capitais,Frquias'!$B$22:$E$30,2,FALSE),IF(AND(K37="C"),VLOOKUP($AI$12,'Sel Coberturas,Capitais,Frquias'!$B$35:$E$48,2,FALSE),IF(AND(K37="D"),VLOOKUP($AI$12,'Sel Coberturas,Capitais,Frquias'!$G$11:$J$15,2,FALSE),IF(AND(K37="E"),VLOOKUP($AI$12,'Sel Coberturas,Capitais,Frquias'!$G$22:$J$32,2,FALSE),IF(AND(K37="F"),VLOOKUP($AI$12,'Sel Coberturas,Capitais,Frquias'!$L$11:$O$17,2,FALSE),IF(AND(K37="G"),VLOOKUP($AI$12,'Sel Coberturas,Capitais,Frquias'!$Q$11:$T$11,2,FALSE)))))))),"N")</f>
        <v>0</v>
      </c>
      <c r="BU37" s="100" t="s">
        <v>1015</v>
      </c>
      <c r="BV37" s="100" t="s">
        <v>260</v>
      </c>
      <c r="BW37" s="94" t="s">
        <v>1014</v>
      </c>
      <c r="BY37" s="102" t="s">
        <v>1290</v>
      </c>
      <c r="BZ37" s="103" t="s">
        <v>431</v>
      </c>
      <c r="CA37" s="103">
        <v>1460</v>
      </c>
      <c r="CC37" s="90">
        <v>1549</v>
      </c>
      <c r="CD37" s="89" t="s">
        <v>1782</v>
      </c>
      <c r="CF37" s="90">
        <v>1610</v>
      </c>
      <c r="CG37" s="92" t="s">
        <v>1817</v>
      </c>
    </row>
    <row r="38" spans="1:85">
      <c r="A38" s="85">
        <f t="shared" si="0"/>
        <v>26</v>
      </c>
      <c r="B38" s="114"/>
      <c r="C38" s="115"/>
      <c r="D38" s="115"/>
      <c r="E38" s="115"/>
      <c r="F38" s="114"/>
      <c r="G38" s="114"/>
      <c r="H38" s="114"/>
      <c r="I38" s="121"/>
      <c r="J38" s="116"/>
      <c r="K38" s="116"/>
      <c r="L38" s="117" t="b">
        <f>IFERROR(IF(AND(K38="A"),VLOOKUP($L$12,'Sel Coberturas,Capitais,Frquias'!$B$11:$E$17,3,FALSE),IF(AND(K38="B"),VLOOKUP($L$12,'Sel Coberturas,Capitais,Frquias'!$B$22:$E$30,3,FALSE),IF(AND(K38="C"),VLOOKUP($L$12,'Sel Coberturas,Capitais,Frquias'!$B$35:$E$48,3,FALSE),IF(AND(K38="D"),VLOOKUP($L$12,'Sel Coberturas,Capitais,Frquias'!$G$11:$J$15,3,FALSE),IF(AND(K38="E"),VLOOKUP($L$12,'Sel Coberturas,Capitais,Frquias'!$G$22:$J$32,3,FALSE),IF(AND(K38="F"),VLOOKUP($L$12,'Sel Coberturas,Capitais,Frquias'!$L$11:$O$17,3,FALSE),IF(AND(K38="G"),VLOOKUP($L$12,'Sel Coberturas,Capitais,Frquias'!$Q$11:$T$11,3,FALSE)))))))),"")</f>
        <v>0</v>
      </c>
      <c r="M38" s="118" t="b">
        <f>IFERROR(IF(AND(K38="A"),VLOOKUP($M$12,'Sel Coberturas,Capitais,Frquias'!$B$11:$E$17,2,FALSE),IF(AND(K38="B"),VLOOKUP($M$12,'Sel Coberturas,Capitais,Frquias'!$B$22:$E$30,2,FALSE),IF(AND(K38="C"),VLOOKUP($M$12,'Sel Coberturas,Capitais,Frquias'!$B$35:$E$48,2,FALSE),IF(AND(K38="D"),VLOOKUP($M$12,'Sel Coberturas,Capitais,Frquias'!$G$11:$J$15,2,FALSE),IF(AND(K38="E"),VLOOKUP($M$12,'Sel Coberturas,Capitais,Frquias'!$G$22:$J$32,2,FALSE),IF(AND(K38="F"),VLOOKUP($M$12,'Sel Coberturas,Capitais,Frquias'!$L$11:$O$17,2,FALSE),IF(AND(K38="G"),VLOOKUP($M$12,'Sel Coberturas,Capitais,Frquias'!$Q$11:$T$11,2,FALSE)))))))),"N")</f>
        <v>0</v>
      </c>
      <c r="N38" s="118" t="b">
        <f>IF(AND(M38="N"),"N",(IF(AND(K38="A"),VLOOKUP($M$12,'Sel Coberturas,Capitais,Frquias'!$B$11:$E$17,3,FALSE),IF(AND(K38="B"),VLOOKUP($M$12,'Sel Coberturas,Capitais,Frquias'!$B$22:$E$30,3,FALSE),IF(AND(K38="C"),VLOOKUP($M$12,'Sel Coberturas,Capitais,Frquias'!$B$35:$E$48,3,FALSE),IF(AND(K38="D"),VLOOKUP($M$12,'Sel Coberturas,Capitais,Frquias'!$G$11:$J$15,3,FALSE),IF(AND(K38="E"),VLOOKUP($M$12,'Sel Coberturas,Capitais,Frquias'!$G$22:$J$32,3,FALSE),IF(AND(K38="F"),VLOOKUP($M$12,'Sel Coberturas,Capitais,Frquias'!$L$11:$O$17,3,FALSE),IF(AND(K38="G"),VLOOKUP($M$12,'Sel Coberturas,Capitais,Frquias'!$Q$11:$T$11,3,FALSE))))))))))</f>
        <v>0</v>
      </c>
      <c r="O38" s="118" t="b">
        <f>IFERROR(IF(AND(K38="A"),VLOOKUP($O$12,'Sel Coberturas,Capitais,Frquias'!$B$11:$E$17,2,FALSE),IF(AND(K38="B"),VLOOKUP($O$12,'Sel Coberturas,Capitais,Frquias'!$B$22:$E$30,2,FALSE),IF(AND(K38="C"),VLOOKUP($O$12,'Sel Coberturas,Capitais,Frquias'!$B$35:$E$48,2,FALSE),IF(AND(K38="D"),VLOOKUP($O$12,'Sel Coberturas,Capitais,Frquias'!$G$11:$J$15,2,FALSE),IF(AND(K38="E"),VLOOKUP($O$12,'Sel Coberturas,Capitais,Frquias'!$G$22:$J$32,2,FALSE),IF(AND(K38="F"),VLOOKUP($O$12,'Sel Coberturas,Capitais,Frquias'!$L$11:$O$17,2,FALSE),IF(AND(K38="G"),VLOOKUP($O$12,'Sel Coberturas,Capitais,Frquias'!$Q$11:$T$11,2,FALSE)))))))),"N")</f>
        <v>0</v>
      </c>
      <c r="P38" s="118" t="b">
        <f>IFERROR(IF(AND(K38="A"),VLOOKUP($P$12,'Sel Coberturas,Capitais,Frquias'!$B$11:$E$17,2,FALSE),IF(AND(K38="B"),VLOOKUP($P$12,'Sel Coberturas,Capitais,Frquias'!$B$22:$E$30,2,FALSE),IF(AND(K38="C"),VLOOKUP($P$12,'Sel Coberturas,Capitais,Frquias'!$B$35:$E$48,2,FALSE),IF(AND(K38="D"),VLOOKUP($P$12,'Sel Coberturas,Capitais,Frquias'!$G$11:$J$15,2,FALSE),IF(AND(K38="E"),VLOOKUP($P$12,'Sel Coberturas,Capitais,Frquias'!$G$22:$J$32,2,FALSE),IF(AND(K38="F"),VLOOKUP($P$12,'Sel Coberturas,Capitais,Frquias'!$L$11:$O$17,2,FALSE),IF(AND(K38="G"),VLOOKUP($P$12,'Sel Coberturas,Capitais,Frquias'!$Q$11:$T$11,2,FALSE)))))))),"N")</f>
        <v>0</v>
      </c>
      <c r="Q38" s="118" t="b">
        <f>IFERROR(IF(AND(K38="A"),VLOOKUP($Q$12,'Sel Coberturas,Capitais,Frquias'!$B$11:$E$17,2,FALSE),IF(AND(K38="B"),VLOOKUP($Q$12,'Sel Coberturas,Capitais,Frquias'!$B$22:$E$30,2,FALSE),IF(AND(K38="C"),VLOOKUP($Q$12,'Sel Coberturas,Capitais,Frquias'!$B$35:$E$48,2,FALSE),IF(AND(K38="D"),VLOOKUP($Q$12,'Sel Coberturas,Capitais,Frquias'!$G$11:$J$15,2,FALSE),IF(AND(K38="E"),VLOOKUP($Q$12,'Sel Coberturas,Capitais,Frquias'!$G$22:$J$32,2,FALSE),IF(AND(K38="F"),VLOOKUP($Q$12,'Sel Coberturas,Capitais,Frquias'!$L$11:$O$17,2,FALSE),IF(AND(K38="G"),VLOOKUP($Q$12,'Sel Coberturas,Capitais,Frquias'!$Q$11:$T$11,2,FALSE)))))))),"N")</f>
        <v>0</v>
      </c>
      <c r="R38" s="118" t="b">
        <f>IF(AND(Q38="N"),"N",(IF(AND(K38="A"),VLOOKUP($Q$12,'Sel Coberturas,Capitais,Frquias'!$B$11:$E$17,3,FALSE),IF(AND(K38="B"),VLOOKUP($Q$12,'Sel Coberturas,Capitais,Frquias'!$B$22:$E$30,3,FALSE),IF(AND(K38="C"),VLOOKUP($Q$12,'Sel Coberturas,Capitais,Frquias'!$B$35:$E$48,3,FALSE),IF(AND(K38="D"),VLOOKUP($Q$12,'Sel Coberturas,Capitais,Frquias'!$G$11:$J$15,3,FALSE),IF(AND(K38="E"),VLOOKUP($Q$12,'Sel Coberturas,Capitais,Frquias'!$G$22:$J$32,3,FALSE),IF(AND(K38="F"),VLOOKUP($Q$12,'Sel Coberturas,Capitais,Frquias'!$L$11:$O$17,3,FALSE),IF(AND(K38="G"),VLOOKUP($Q$12,'Sel Coberturas,Capitais,Frquias'!$Q$11:$T$11,3,FALSE))))))))))</f>
        <v>0</v>
      </c>
      <c r="S38" s="118" t="b">
        <f>IFERROR(IF(AND(K38="A"),VLOOKUP($S$12,'Sel Coberturas,Capitais,Frquias'!$B$11:$E$17,2,FALSE),IF(AND(K38="B"),VLOOKUP($S$12,'Sel Coberturas,Capitais,Frquias'!$B$22:$E$30,2,FALSE),IF(AND(K38="C"),VLOOKUP($S$12,'Sel Coberturas,Capitais,Frquias'!$B$35:$E$48,2,FALSE),IF(AND(K38="D"),VLOOKUP($S$12,'Sel Coberturas,Capitais,Frquias'!$G$11:$J$15,2,FALSE),IF(AND(K38="E"),VLOOKUP($S$12,'Sel Coberturas,Capitais,Frquias'!$G$22:$J$32,2,FALSE),IF(AND(K38="F"),VLOOKUP($S$12,'Sel Coberturas,Capitais,Frquias'!$L$11:$O$17,2,FALSE),IF(AND(K38="G"),VLOOKUP($S$12,'Sel Coberturas,Capitais,Frquias'!$Q$11:$T$11,2,FALSE)))))))),"N")</f>
        <v>0</v>
      </c>
      <c r="T38" s="118" t="b">
        <f>IFERROR(IF(AND(S38="N"),"",(IF(AND(K38="A"),VLOOKUP($S$12,'Sel Coberturas,Capitais,Frquias'!$B$11:$E$17,4,FALSE),IF(AND(K38="B"),VLOOKUP($S$12,'Sel Coberturas,Capitais,Frquias'!$B$22:$E$30,4,FALSE),IF(AND(K38="C"),VLOOKUP($S$12,'Sel Coberturas,Capitais,Frquias'!$B$35:$E$48,4,FALSE),IF(AND(K38="D"),VLOOKUP($S$12,'Sel Coberturas,Capitais,Frquias'!$G$11:$J$15,4,FALSE),IF(AND(K38="E"),VLOOKUP($S$12,'Sel Coberturas,Capitais,Frquias'!$G$22:$J$32,4,FALSE),IF(AND(K38="F"),VLOOKUP($S$12,'Sel Coberturas,Capitais,Frquias'!$L$11:$O$17,4,FALSE),IF(AND(K38="G"),VLOOKUP($S$12,'Sel Coberturas,Capitais,Frquias'!$Q$11:$T$11,4,FALSE)))))))))),"")</f>
        <v>0</v>
      </c>
      <c r="U38" s="118" t="b">
        <f>IFERROR(IF(AND(K38="A"),VLOOKUP($U$12,'Sel Coberturas,Capitais,Frquias'!$B$11:$E$17,2,FALSE),IF(AND(K38="B"),VLOOKUP($U$12,'Sel Coberturas,Capitais,Frquias'!$B$22:$E$30,2,FALSE),IF(AND(K38="C"),VLOOKUP($U$12,'Sel Coberturas,Capitais,Frquias'!$B$35:$E$48,2,FALSE),IF(AND(K38="D"),VLOOKUP($U$12,'Sel Coberturas,Capitais,Frquias'!$G$11:$J$15,2,FALSE),IF(AND(K38="E"),VLOOKUP($U$12,'Sel Coberturas,Capitais,Frquias'!$G$22:$J$32,2,FALSE),IF(AND(K38="F"),VLOOKUP($U$12,'Sel Coberturas,Capitais,Frquias'!$L$11:$O$17,2,FALSE),IF(AND(K38="G"),VLOOKUP($U$12,'Sel Coberturas,Capitais,Frquias'!$Q$11:$T$11,2,FALSE)))))))),"N")</f>
        <v>0</v>
      </c>
      <c r="V38" s="119" t="b">
        <f>IFERROR(IF(AND(U38="N"),"",(IF(AND(K38="A"),VLOOKUP($U$12,'Sel Coberturas,Capitais,Frquias'!$B$11:$E$17,4,FALSE),IF(AND(K38="B"),VLOOKUP($U$12,'Sel Coberturas,Capitais,Frquias'!$B$22:$E$30,4,FALSE),IF(AND(K38="C"),VLOOKUP($U$12,'Sel Coberturas,Capitais,Frquias'!$B$35:$E$48,4,FALSE),IF(AND(K38="D"),VLOOKUP($U$12,'Sel Coberturas,Capitais,Frquias'!$G$11:$J$15,4,FALSE),IF(AND(K38="E"),VLOOKUP($U$12,'Sel Coberturas,Capitais,Frquias'!$G$22:$J$32,4,FALSE),IF(AND(K38="F"),VLOOKUP($U$12,'Sel Coberturas,Capitais,Frquias'!$L$11:$O$17,4,FALSE),IF(AND(K38="G"),VLOOKUP($U$12,'Sel Coberturas,Capitais,Frquias'!$Q$11:$T$11,4,FALSE)))))))))),"")</f>
        <v>0</v>
      </c>
      <c r="W38" s="118" t="b">
        <f>IFERROR(IF(AND(K38="A"),VLOOKUP($W$12,'Sel Coberturas,Capitais,Frquias'!$B$11:$E$17,2,FALSE),IF(AND(K38="B"),VLOOKUP($W$12,'Sel Coberturas,Capitais,Frquias'!$B$22:$E$30,2,FALSE),IF(AND(K38="C"),VLOOKUP($W$12,'Sel Coberturas,Capitais,Frquias'!$B$35:$E$48,2,FALSE),IF(AND(K38="D"),VLOOKUP($W$12,'Sel Coberturas,Capitais,Frquias'!$G$11:$J$15,2,FALSE),IF(AND(K38="E"),VLOOKUP($W$12,'Sel Coberturas,Capitais,Frquias'!$G$22:$J$32,2,FALSE),IF(AND(K38="F"),VLOOKUP($W$12,'Sel Coberturas,Capitais,Frquias'!$L$11:$O$17,2,FALSE),IF(AND(K38="G"),VLOOKUP($W$12,'Sel Coberturas,Capitais,Frquias'!$Q$11:$T$11,2,FALSE)))))))),"N")</f>
        <v>0</v>
      </c>
      <c r="X38" s="119" t="b">
        <f>IFERROR(IF(AND(W38="N"),"",(IF(AND(K38="A"),VLOOKUP($W$12,'Sel Coberturas,Capitais,Frquias'!$B$11:$E$17,4,FALSE),IF(AND(K38="B"),VLOOKUP($W$12,'Sel Coberturas,Capitais,Frquias'!$B$22:$E$30,4,FALSE),IF(AND(K38="C"),VLOOKUP($W$12,'Sel Coberturas,Capitais,Frquias'!$B$35:$E$48,4,FALSE),IF(AND(K38="D"),VLOOKUP($W$12,'Sel Coberturas,Capitais,Frquias'!$G$11:$J$15,4,FALSE),IF(AND(K38="E"),VLOOKUP($W$12,'Sel Coberturas,Capitais,Frquias'!$G$22:$J$32,4,FALSE),IF(AND(K38="F"),VLOOKUP($W$12,'Sel Coberturas,Capitais,Frquias'!$L$11:$O$17,4,FALSE),IF(AND(K38="G"),VLOOKUP($W$12,'Sel Coberturas,Capitais,Frquias'!$Q$11:$T$11,4,FALSE)))))))))),"")</f>
        <v>0</v>
      </c>
      <c r="Y38" s="118" t="b">
        <f>IFERROR(IF(AND(K38="A"),VLOOKUP($Y$12,'Sel Coberturas,Capitais,Frquias'!$B$11:$E$17,2,FALSE),IF(AND(K38="B"),VLOOKUP($Y$12,'Sel Coberturas,Capitais,Frquias'!$B$22:$E$30,2,FALSE),IF(AND(K38="C"),VLOOKUP($Y$12,'Sel Coberturas,Capitais,Frquias'!$B$35:$E$48,2,FALSE),IF(AND(K38="D"),VLOOKUP($Y$12,'Sel Coberturas,Capitais,Frquias'!$G$11:$J$15,2,FALSE),IF(AND(K38="E"),VLOOKUP($Y$12,'Sel Coberturas,Capitais,Frquias'!$G$22:$J$32,2,FALSE),IF(AND(K38="F"),VLOOKUP($Y$12,'Sel Coberturas,Capitais,Frquias'!$L$11:$O$17,2,FALSE),IF(AND(K38="G"),VLOOKUP($Y$12,'Sel Coberturas,Capitais,Frquias'!$Q$11:$T$11,2,FALSE)))))))),"N")</f>
        <v>0</v>
      </c>
      <c r="Z38" s="119" t="b">
        <f>IFERROR(IF(AND(Y38="N"),"",(IF(AND(K38="A"),VLOOKUP($Y$12,'Sel Coberturas,Capitais,Frquias'!$B$11:$E$17,4,FALSE),IF(AND(K38="B"),VLOOKUP($Y$12,'Sel Coberturas,Capitais,Frquias'!$B$22:$E$30,4,FALSE),IF(AND(K38="C"),VLOOKUP($Y$12,'Sel Coberturas,Capitais,Frquias'!$B$35:$E$48,4,FALSE),IF(AND(K38="D"),VLOOKUP($Y$12,'Sel Coberturas,Capitais,Frquias'!$G$11:$J$15,4,FALSE),IF(AND(K38="E"),VLOOKUP($Y$12,'Sel Coberturas,Capitais,Frquias'!$G$22:$J$32,4,FALSE),IF(AND(K38="F"),VLOOKUP($Y$12,'Sel Coberturas,Capitais,Frquias'!$L$11:$O$17,4,FALSE),IF(AND(K38="G"),VLOOKUP($Y$12,'Sel Coberturas,Capitais,Frquias'!$Q$11:$T$11,4,FALSE)))))))))),"")</f>
        <v>0</v>
      </c>
      <c r="AA38" s="118" t="b">
        <f>IFERROR(IF(AND(K38="A"),VLOOKUP($AA$12,'Sel Coberturas,Capitais,Frquias'!$B$11:$E$17,2,FALSE),IF(AND(K38="B"),VLOOKUP($AA$12,'Sel Coberturas,Capitais,Frquias'!$B$22:$E$30,2,FALSE),IF(AND(K38="C"),VLOOKUP($AA$12,'Sel Coberturas,Capitais,Frquias'!$B$35:$E$48,2,FALSE),IF(AND(K38="D"),VLOOKUP($AA$12,'Sel Coberturas,Capitais,Frquias'!$G$11:$J$15,2,FALSE),IF(AND(K38="E"),VLOOKUP($AA$12,'Sel Coberturas,Capitais,Frquias'!$G$22:$J$32,2,FALSE),IF(AND(K38="F"),VLOOKUP($AA$12,'Sel Coberturas,Capitais,Frquias'!$L$11:$O$17,2,FALSE),IF(AND(K38="G"),VLOOKUP($AA$12,'Sel Coberturas,Capitais,Frquias'!$Q$11:$T$11,2,FALSE)))))))),"N")</f>
        <v>0</v>
      </c>
      <c r="AB38" s="119" t="b">
        <f>IFERROR(IF(AND(AA38="N"),"",(IF(AND(K38="A"),VLOOKUP($AA$12,'Sel Coberturas,Capitais,Frquias'!$B$11:$E$17,4,FALSE),IF(AND(K38="B"),VLOOKUP($AA$12,'Sel Coberturas,Capitais,Frquias'!$B$22:$E$30,4,FALSE),IF(AND(K38="C"),VLOOKUP($AA$12,'Sel Coberturas,Capitais,Frquias'!$B$35:$E$48,4,FALSE),IF(AND(K38="D"),VLOOKUP($AA$12,'Sel Coberturas,Capitais,Frquias'!$G$11:$J$15,4,FALSE),IF(AND(K38="E"),VLOOKUP($AA$12,'Sel Coberturas,Capitais,Frquias'!$G$22:$J$32,4,FALSE),IF(AND(K38="F"),VLOOKUP($AA$12,'Sel Coberturas,Capitais,Frquias'!$L$11:$O$17,4,FALSE),IF(AND(K38="G"),VLOOKUP($AA$12,'Sel Coberturas,Capitais,Frquias'!$Q$11:$T$11,4,FALSE)))))))))),"")</f>
        <v>0</v>
      </c>
      <c r="AC38" s="118" t="b">
        <f>IFERROR(IF(AND(K38="A"),VLOOKUP($AC$12,'Sel Coberturas,Capitais,Frquias'!$B$11:$E$17,2,FALSE),IF(AND(K38="B"),VLOOKUP($AC$12,'Sel Coberturas,Capitais,Frquias'!$B$22:$E$30,2,FALSE),IF(AND(K38="C"),VLOOKUP($AC$12,'Sel Coberturas,Capitais,Frquias'!$B$35:$E$48,2,FALSE),IF(AND(K38="D"),VLOOKUP($AC$12,'Sel Coberturas,Capitais,Frquias'!$G$11:$J$15,2,FALSE),IF(AND(K38="E"),VLOOKUP($AC$12,'Sel Coberturas,Capitais,Frquias'!$G$22:$J$32,2,FALSE),IF(AND(K38="F"),VLOOKUP($AC$12,'Sel Coberturas,Capitais,Frquias'!$L$11:$O$17,2,FALSE),IF(AND(K38="G"),VLOOKUP($AC$12,'Sel Coberturas,Capitais,Frquias'!$Q$11:$T$11,2,FALSE)))))))),"N")</f>
        <v>0</v>
      </c>
      <c r="AD38" s="118" t="b">
        <f>IF(AND(AC38="N"),"N",(IF(AND(K38="A"),VLOOKUP($AC$12,'Sel Coberturas,Capitais,Frquias'!$B$11:$E$17,3,FALSE),IF(AND(K38="B"),VLOOKUP($AC$12,'Sel Coberturas,Capitais,Frquias'!$B$22:$E$30,3,FALSE),IF(AND(K38="C"),VLOOKUP($AC$12,'Sel Coberturas,Capitais,Frquias'!$B$35:$E$48,3,FALSE),IF(AND(K38="D"),VLOOKUP($AC$12,'Sel Coberturas,Capitais,Frquias'!$G$11:$J$15,3,FALSE),IF(AND(K38="E"),VLOOKUP($AC$12,'Sel Coberturas,Capitais,Frquias'!$G$22:$J$32,3,FALSE),IF(AND(K38="F"),VLOOKUP($AC$12,'Sel Coberturas,Capitais,Frquias'!$L$11:$O$17,3,FALSE),IF(AND(K38="G"),VLOOKUP($AC$12,'Sel Coberturas,Capitais,Frquias'!$Q$11:$T$11,3,FALSE))))))))))</f>
        <v>0</v>
      </c>
      <c r="AE38" s="118" t="b">
        <f>IFERROR(IF(AND(K38="A"),VLOOKUP($AE$12,'Sel Coberturas,Capitais,Frquias'!$B$11:$E$17,2,FALSE),IF(AND(K38="B"),VLOOKUP($AE$12,'Sel Coberturas,Capitais,Frquias'!$B$22:$E$30,2,FALSE),IF(AND(K38="C"),VLOOKUP($AE$12,'Sel Coberturas,Capitais,Frquias'!$B$35:$E$48,2,FALSE),IF(AND(K38="D"),VLOOKUP($AE$12,'Sel Coberturas,Capitais,Frquias'!$G$11:$J$15,2,FALSE),IF(AND(K38="E"),VLOOKUP($AE$12,'Sel Coberturas,Capitais,Frquias'!$G$22:$J$32,2,FALSE),IF(AND(K38="F"),VLOOKUP($AE$12,'Sel Coberturas,Capitais,Frquias'!$L$11:$O$17,2,FALSE),IF(AND(K38="G"),VLOOKUP($AE$12,'Sel Coberturas,Capitais,Frquias'!$Q$11:$T$11,2,FALSE)))))))),"N")</f>
        <v>0</v>
      </c>
      <c r="AF38" s="118" t="b">
        <f>IF(AND(AE38="N"),"N",(IF(AND(K38="A"),VLOOKUP($AE$12,'Sel Coberturas,Capitais,Frquias'!$B$11:$E$17,3,FALSE),IF(AND(K38="B"),VLOOKUP($AE$12,'Sel Coberturas,Capitais,Frquias'!$B$22:$E$30,3,FALSE),IF(AND(K38="C"),VLOOKUP($AE$12,'Sel Coberturas,Capitais,Frquias'!$B$35:$E$48,3,FALSE),IF(AND(K38="D"),VLOOKUP($AE$12,'Sel Coberturas,Capitais,Frquias'!$G$11:$J$15,3,FALSE),IF(AND(K38="E"),VLOOKUP($AE$12,'Sel Coberturas,Capitais,Frquias'!$G$22:$J$32,3,FALSE),IF(AND(K38="F"),VLOOKUP($AE$12,'Sel Coberturas,Capitais,Frquias'!$L$11:$O$17,3,FALSE),IF(AND(K38="G"),VLOOKUP($AE$12,'Sel Coberturas,Capitais,Frquias'!$Q$11:$T$11,3,FALSE))))))))))</f>
        <v>0</v>
      </c>
      <c r="AG38" s="118" t="b">
        <f>IFERROR(IF(AND(K38="A"),VLOOKUP($AG$12,'Sel Coberturas,Capitais,Frquias'!$B$11:$E$17,2,FALSE),IF(AND(K38="B"),VLOOKUP($AG$12,'Sel Coberturas,Capitais,Frquias'!$B$22:$E$30,2,FALSE),IF(AND(K38="C"),VLOOKUP($AG$12,'Sel Coberturas,Capitais,Frquias'!$B$35:$E$48,2,FALSE),IF(AND(K38="D"),VLOOKUP($AG$12,'Sel Coberturas,Capitais,Frquias'!$G$11:$J$15,2,FALSE),IF(AND(K38="E"),VLOOKUP($AG$12,'Sel Coberturas,Capitais,Frquias'!$G$22:$J$32,2,FALSE),IF(AND(K38="F"),VLOOKUP($AG$12,'Sel Coberturas,Capitais,Frquias'!$L$11:$O$17,2,FALSE),IF(AND(K38="G"),VLOOKUP($AG$12,'Sel Coberturas,Capitais,Frquias'!$Q$11:$T$11,2,FALSE)))))))),"N")</f>
        <v>0</v>
      </c>
      <c r="AH38" s="118" t="b">
        <f>IF(AND(AG38="N"),"N",(IF(AND(K38="A"),VLOOKUP($AG$12,'Sel Coberturas,Capitais,Frquias'!$B$11:$E$17,3,FALSE),IF(AND(K38="B"),VLOOKUP($AG$12,'Sel Coberturas,Capitais,Frquias'!$B$22:$E$30,3,FALSE),IF(AND(K38="C"),VLOOKUP($AG$12,'Sel Coberturas,Capitais,Frquias'!$B$35:$E$48,3,FALSE),IF(AND(K38="D"),VLOOKUP($AG$12,'Sel Coberturas,Capitais,Frquias'!$G$11:$J$15,3,FALSE),IF(AND(K38="E"),VLOOKUP($AG$12,'Sel Coberturas,Capitais,Frquias'!$G$22:$J$32,3,FALSE),IF(AND(K38="F"),VLOOKUP($AG$12,'Sel Coberturas,Capitais,Frquias'!$L$11:$O$17,3,FALSE),IF(AND(K38="G"),VLOOKUP($AG$12,'Sel Coberturas,Capitais,Frquias'!$Q$11:$T$11,3,FALSE))))))))))</f>
        <v>0</v>
      </c>
      <c r="AI38" s="118" t="b">
        <f>IFERROR(IF(AND(K38="A"),VLOOKUP($AI$12,'Sel Coberturas,Capitais,Frquias'!$B$11:$E$17,2,FALSE),IF(AND(K38="B"),VLOOKUP($AI$12,'Sel Coberturas,Capitais,Frquias'!$B$22:$E$30,2,FALSE),IF(AND(K38="C"),VLOOKUP($AI$12,'Sel Coberturas,Capitais,Frquias'!$B$35:$E$48,2,FALSE),IF(AND(K38="D"),VLOOKUP($AI$12,'Sel Coberturas,Capitais,Frquias'!$G$11:$J$15,2,FALSE),IF(AND(K38="E"),VLOOKUP($AI$12,'Sel Coberturas,Capitais,Frquias'!$G$22:$J$32,2,FALSE),IF(AND(K38="F"),VLOOKUP($AI$12,'Sel Coberturas,Capitais,Frquias'!$L$11:$O$17,2,FALSE),IF(AND(K38="G"),VLOOKUP($AI$12,'Sel Coberturas,Capitais,Frquias'!$Q$11:$T$11,2,FALSE)))))))),"N")</f>
        <v>0</v>
      </c>
      <c r="BU38" s="100" t="s">
        <v>331</v>
      </c>
      <c r="BV38" s="100" t="s">
        <v>217</v>
      </c>
      <c r="BW38" s="94" t="s">
        <v>330</v>
      </c>
      <c r="BY38" s="102" t="s">
        <v>1483</v>
      </c>
      <c r="BZ38" s="103" t="s">
        <v>657</v>
      </c>
      <c r="CA38" s="103">
        <v>2805</v>
      </c>
      <c r="CC38" s="90">
        <v>1600</v>
      </c>
      <c r="CD38" s="89" t="s">
        <v>1782</v>
      </c>
      <c r="CF38" s="90">
        <v>1620</v>
      </c>
      <c r="CG38" s="92" t="s">
        <v>1818</v>
      </c>
    </row>
    <row r="39" spans="1:85">
      <c r="A39" s="85">
        <f t="shared" si="0"/>
        <v>27</v>
      </c>
      <c r="B39" s="114"/>
      <c r="C39" s="115"/>
      <c r="D39" s="115"/>
      <c r="E39" s="115"/>
      <c r="F39" s="114"/>
      <c r="G39" s="114"/>
      <c r="H39" s="114"/>
      <c r="I39" s="121"/>
      <c r="J39" s="116"/>
      <c r="K39" s="116"/>
      <c r="L39" s="117" t="b">
        <f>IFERROR(IF(AND(K39="A"),VLOOKUP($L$12,'Sel Coberturas,Capitais,Frquias'!$B$11:$E$17,3,FALSE),IF(AND(K39="B"),VLOOKUP($L$12,'Sel Coberturas,Capitais,Frquias'!$B$22:$E$30,3,FALSE),IF(AND(K39="C"),VLOOKUP($L$12,'Sel Coberturas,Capitais,Frquias'!$B$35:$E$48,3,FALSE),IF(AND(K39="D"),VLOOKUP($L$12,'Sel Coberturas,Capitais,Frquias'!$G$11:$J$15,3,FALSE),IF(AND(K39="E"),VLOOKUP($L$12,'Sel Coberturas,Capitais,Frquias'!$G$22:$J$32,3,FALSE),IF(AND(K39="F"),VLOOKUP($L$12,'Sel Coberturas,Capitais,Frquias'!$L$11:$O$17,3,FALSE),IF(AND(K39="G"),VLOOKUP($L$12,'Sel Coberturas,Capitais,Frquias'!$Q$11:$T$11,3,FALSE)))))))),"")</f>
        <v>0</v>
      </c>
      <c r="M39" s="118" t="b">
        <f>IFERROR(IF(AND(K39="A"),VLOOKUP($M$12,'Sel Coberturas,Capitais,Frquias'!$B$11:$E$17,2,FALSE),IF(AND(K39="B"),VLOOKUP($M$12,'Sel Coberturas,Capitais,Frquias'!$B$22:$E$30,2,FALSE),IF(AND(K39="C"),VLOOKUP($M$12,'Sel Coberturas,Capitais,Frquias'!$B$35:$E$48,2,FALSE),IF(AND(K39="D"),VLOOKUP($M$12,'Sel Coberturas,Capitais,Frquias'!$G$11:$J$15,2,FALSE),IF(AND(K39="E"),VLOOKUP($M$12,'Sel Coberturas,Capitais,Frquias'!$G$22:$J$32,2,FALSE),IF(AND(K39="F"),VLOOKUP($M$12,'Sel Coberturas,Capitais,Frquias'!$L$11:$O$17,2,FALSE),IF(AND(K39="G"),VLOOKUP($M$12,'Sel Coberturas,Capitais,Frquias'!$Q$11:$T$11,2,FALSE)))))))),"N")</f>
        <v>0</v>
      </c>
      <c r="N39" s="118" t="b">
        <f>IF(AND(M39="N"),"N",(IF(AND(K39="A"),VLOOKUP($M$12,'Sel Coberturas,Capitais,Frquias'!$B$11:$E$17,3,FALSE),IF(AND(K39="B"),VLOOKUP($M$12,'Sel Coberturas,Capitais,Frquias'!$B$22:$E$30,3,FALSE),IF(AND(K39="C"),VLOOKUP($M$12,'Sel Coberturas,Capitais,Frquias'!$B$35:$E$48,3,FALSE),IF(AND(K39="D"),VLOOKUP($M$12,'Sel Coberturas,Capitais,Frquias'!$G$11:$J$15,3,FALSE),IF(AND(K39="E"),VLOOKUP($M$12,'Sel Coberturas,Capitais,Frquias'!$G$22:$J$32,3,FALSE),IF(AND(K39="F"),VLOOKUP($M$12,'Sel Coberturas,Capitais,Frquias'!$L$11:$O$17,3,FALSE),IF(AND(K39="G"),VLOOKUP($M$12,'Sel Coberturas,Capitais,Frquias'!$Q$11:$T$11,3,FALSE))))))))))</f>
        <v>0</v>
      </c>
      <c r="O39" s="118" t="b">
        <f>IFERROR(IF(AND(K39="A"),VLOOKUP($O$12,'Sel Coberturas,Capitais,Frquias'!$B$11:$E$17,2,FALSE),IF(AND(K39="B"),VLOOKUP($O$12,'Sel Coberturas,Capitais,Frquias'!$B$22:$E$30,2,FALSE),IF(AND(K39="C"),VLOOKUP($O$12,'Sel Coberturas,Capitais,Frquias'!$B$35:$E$48,2,FALSE),IF(AND(K39="D"),VLOOKUP($O$12,'Sel Coberturas,Capitais,Frquias'!$G$11:$J$15,2,FALSE),IF(AND(K39="E"),VLOOKUP($O$12,'Sel Coberturas,Capitais,Frquias'!$G$22:$J$32,2,FALSE),IF(AND(K39="F"),VLOOKUP($O$12,'Sel Coberturas,Capitais,Frquias'!$L$11:$O$17,2,FALSE),IF(AND(K39="G"),VLOOKUP($O$12,'Sel Coberturas,Capitais,Frquias'!$Q$11:$T$11,2,FALSE)))))))),"N")</f>
        <v>0</v>
      </c>
      <c r="P39" s="118" t="b">
        <f>IFERROR(IF(AND(K39="A"),VLOOKUP($P$12,'Sel Coberturas,Capitais,Frquias'!$B$11:$E$17,2,FALSE),IF(AND(K39="B"),VLOOKUP($P$12,'Sel Coberturas,Capitais,Frquias'!$B$22:$E$30,2,FALSE),IF(AND(K39="C"),VLOOKUP($P$12,'Sel Coberturas,Capitais,Frquias'!$B$35:$E$48,2,FALSE),IF(AND(K39="D"),VLOOKUP($P$12,'Sel Coberturas,Capitais,Frquias'!$G$11:$J$15,2,FALSE),IF(AND(K39="E"),VLOOKUP($P$12,'Sel Coberturas,Capitais,Frquias'!$G$22:$J$32,2,FALSE),IF(AND(K39="F"),VLOOKUP($P$12,'Sel Coberturas,Capitais,Frquias'!$L$11:$O$17,2,FALSE),IF(AND(K39="G"),VLOOKUP($P$12,'Sel Coberturas,Capitais,Frquias'!$Q$11:$T$11,2,FALSE)))))))),"N")</f>
        <v>0</v>
      </c>
      <c r="Q39" s="118" t="b">
        <f>IFERROR(IF(AND(K39="A"),VLOOKUP($Q$12,'Sel Coberturas,Capitais,Frquias'!$B$11:$E$17,2,FALSE),IF(AND(K39="B"),VLOOKUP($Q$12,'Sel Coberturas,Capitais,Frquias'!$B$22:$E$30,2,FALSE),IF(AND(K39="C"),VLOOKUP($Q$12,'Sel Coberturas,Capitais,Frquias'!$B$35:$E$48,2,FALSE),IF(AND(K39="D"),VLOOKUP($Q$12,'Sel Coberturas,Capitais,Frquias'!$G$11:$J$15,2,FALSE),IF(AND(K39="E"),VLOOKUP($Q$12,'Sel Coberturas,Capitais,Frquias'!$G$22:$J$32,2,FALSE),IF(AND(K39="F"),VLOOKUP($Q$12,'Sel Coberturas,Capitais,Frquias'!$L$11:$O$17,2,FALSE),IF(AND(K39="G"),VLOOKUP($Q$12,'Sel Coberturas,Capitais,Frquias'!$Q$11:$T$11,2,FALSE)))))))),"N")</f>
        <v>0</v>
      </c>
      <c r="R39" s="118" t="b">
        <f>IF(AND(Q39="N"),"N",(IF(AND(K39="A"),VLOOKUP($Q$12,'Sel Coberturas,Capitais,Frquias'!$B$11:$E$17,3,FALSE),IF(AND(K39="B"),VLOOKUP($Q$12,'Sel Coberturas,Capitais,Frquias'!$B$22:$E$30,3,FALSE),IF(AND(K39="C"),VLOOKUP($Q$12,'Sel Coberturas,Capitais,Frquias'!$B$35:$E$48,3,FALSE),IF(AND(K39="D"),VLOOKUP($Q$12,'Sel Coberturas,Capitais,Frquias'!$G$11:$J$15,3,FALSE),IF(AND(K39="E"),VLOOKUP($Q$12,'Sel Coberturas,Capitais,Frquias'!$G$22:$J$32,3,FALSE),IF(AND(K39="F"),VLOOKUP($Q$12,'Sel Coberturas,Capitais,Frquias'!$L$11:$O$17,3,FALSE),IF(AND(K39="G"),VLOOKUP($Q$12,'Sel Coberturas,Capitais,Frquias'!$Q$11:$T$11,3,FALSE))))))))))</f>
        <v>0</v>
      </c>
      <c r="S39" s="118" t="b">
        <f>IFERROR(IF(AND(K39="A"),VLOOKUP($S$12,'Sel Coberturas,Capitais,Frquias'!$B$11:$E$17,2,FALSE),IF(AND(K39="B"),VLOOKUP($S$12,'Sel Coberturas,Capitais,Frquias'!$B$22:$E$30,2,FALSE),IF(AND(K39="C"),VLOOKUP($S$12,'Sel Coberturas,Capitais,Frquias'!$B$35:$E$48,2,FALSE),IF(AND(K39="D"),VLOOKUP($S$12,'Sel Coberturas,Capitais,Frquias'!$G$11:$J$15,2,FALSE),IF(AND(K39="E"),VLOOKUP($S$12,'Sel Coberturas,Capitais,Frquias'!$G$22:$J$32,2,FALSE),IF(AND(K39="F"),VLOOKUP($S$12,'Sel Coberturas,Capitais,Frquias'!$L$11:$O$17,2,FALSE),IF(AND(K39="G"),VLOOKUP($S$12,'Sel Coberturas,Capitais,Frquias'!$Q$11:$T$11,2,FALSE)))))))),"N")</f>
        <v>0</v>
      </c>
      <c r="T39" s="118" t="b">
        <f>IFERROR(IF(AND(S39="N"),"",(IF(AND(K39="A"),VLOOKUP($S$12,'Sel Coberturas,Capitais,Frquias'!$B$11:$E$17,4,FALSE),IF(AND(K39="B"),VLOOKUP($S$12,'Sel Coberturas,Capitais,Frquias'!$B$22:$E$30,4,FALSE),IF(AND(K39="C"),VLOOKUP($S$12,'Sel Coberturas,Capitais,Frquias'!$B$35:$E$48,4,FALSE),IF(AND(K39="D"),VLOOKUP($S$12,'Sel Coberturas,Capitais,Frquias'!$G$11:$J$15,4,FALSE),IF(AND(K39="E"),VLOOKUP($S$12,'Sel Coberturas,Capitais,Frquias'!$G$22:$J$32,4,FALSE),IF(AND(K39="F"),VLOOKUP($S$12,'Sel Coberturas,Capitais,Frquias'!$L$11:$O$17,4,FALSE),IF(AND(K39="G"),VLOOKUP($S$12,'Sel Coberturas,Capitais,Frquias'!$Q$11:$T$11,4,FALSE)))))))))),"")</f>
        <v>0</v>
      </c>
      <c r="U39" s="118" t="b">
        <f>IFERROR(IF(AND(K39="A"),VLOOKUP($U$12,'Sel Coberturas,Capitais,Frquias'!$B$11:$E$17,2,FALSE),IF(AND(K39="B"),VLOOKUP($U$12,'Sel Coberturas,Capitais,Frquias'!$B$22:$E$30,2,FALSE),IF(AND(K39="C"),VLOOKUP($U$12,'Sel Coberturas,Capitais,Frquias'!$B$35:$E$48,2,FALSE),IF(AND(K39="D"),VLOOKUP($U$12,'Sel Coberturas,Capitais,Frquias'!$G$11:$J$15,2,FALSE),IF(AND(K39="E"),VLOOKUP($U$12,'Sel Coberturas,Capitais,Frquias'!$G$22:$J$32,2,FALSE),IF(AND(K39="F"),VLOOKUP($U$12,'Sel Coberturas,Capitais,Frquias'!$L$11:$O$17,2,FALSE),IF(AND(K39="G"),VLOOKUP($U$12,'Sel Coberturas,Capitais,Frquias'!$Q$11:$T$11,2,FALSE)))))))),"N")</f>
        <v>0</v>
      </c>
      <c r="V39" s="119" t="b">
        <f>IFERROR(IF(AND(U39="N"),"",(IF(AND(K39="A"),VLOOKUP($U$12,'Sel Coberturas,Capitais,Frquias'!$B$11:$E$17,4,FALSE),IF(AND(K39="B"),VLOOKUP($U$12,'Sel Coberturas,Capitais,Frquias'!$B$22:$E$30,4,FALSE),IF(AND(K39="C"),VLOOKUP($U$12,'Sel Coberturas,Capitais,Frquias'!$B$35:$E$48,4,FALSE),IF(AND(K39="D"),VLOOKUP($U$12,'Sel Coberturas,Capitais,Frquias'!$G$11:$J$15,4,FALSE),IF(AND(K39="E"),VLOOKUP($U$12,'Sel Coberturas,Capitais,Frquias'!$G$22:$J$32,4,FALSE),IF(AND(K39="F"),VLOOKUP($U$12,'Sel Coberturas,Capitais,Frquias'!$L$11:$O$17,4,FALSE),IF(AND(K39="G"),VLOOKUP($U$12,'Sel Coberturas,Capitais,Frquias'!$Q$11:$T$11,4,FALSE)))))))))),"")</f>
        <v>0</v>
      </c>
      <c r="W39" s="118" t="b">
        <f>IFERROR(IF(AND(K39="A"),VLOOKUP($W$12,'Sel Coberturas,Capitais,Frquias'!$B$11:$E$17,2,FALSE),IF(AND(K39="B"),VLOOKUP($W$12,'Sel Coberturas,Capitais,Frquias'!$B$22:$E$30,2,FALSE),IF(AND(K39="C"),VLOOKUP($W$12,'Sel Coberturas,Capitais,Frquias'!$B$35:$E$48,2,FALSE),IF(AND(K39="D"),VLOOKUP($W$12,'Sel Coberturas,Capitais,Frquias'!$G$11:$J$15,2,FALSE),IF(AND(K39="E"),VLOOKUP($W$12,'Sel Coberturas,Capitais,Frquias'!$G$22:$J$32,2,FALSE),IF(AND(K39="F"),VLOOKUP($W$12,'Sel Coberturas,Capitais,Frquias'!$L$11:$O$17,2,FALSE),IF(AND(K39="G"),VLOOKUP($W$12,'Sel Coberturas,Capitais,Frquias'!$Q$11:$T$11,2,FALSE)))))))),"N")</f>
        <v>0</v>
      </c>
      <c r="X39" s="119" t="b">
        <f>IFERROR(IF(AND(W39="N"),"",(IF(AND(K39="A"),VLOOKUP($W$12,'Sel Coberturas,Capitais,Frquias'!$B$11:$E$17,4,FALSE),IF(AND(K39="B"),VLOOKUP($W$12,'Sel Coberturas,Capitais,Frquias'!$B$22:$E$30,4,FALSE),IF(AND(K39="C"),VLOOKUP($W$12,'Sel Coberturas,Capitais,Frquias'!$B$35:$E$48,4,FALSE),IF(AND(K39="D"),VLOOKUP($W$12,'Sel Coberturas,Capitais,Frquias'!$G$11:$J$15,4,FALSE),IF(AND(K39="E"),VLOOKUP($W$12,'Sel Coberturas,Capitais,Frquias'!$G$22:$J$32,4,FALSE),IF(AND(K39="F"),VLOOKUP($W$12,'Sel Coberturas,Capitais,Frquias'!$L$11:$O$17,4,FALSE),IF(AND(K39="G"),VLOOKUP($W$12,'Sel Coberturas,Capitais,Frquias'!$Q$11:$T$11,4,FALSE)))))))))),"")</f>
        <v>0</v>
      </c>
      <c r="Y39" s="118" t="b">
        <f>IFERROR(IF(AND(K39="A"),VLOOKUP($Y$12,'Sel Coberturas,Capitais,Frquias'!$B$11:$E$17,2,FALSE),IF(AND(K39="B"),VLOOKUP($Y$12,'Sel Coberturas,Capitais,Frquias'!$B$22:$E$30,2,FALSE),IF(AND(K39="C"),VLOOKUP($Y$12,'Sel Coberturas,Capitais,Frquias'!$B$35:$E$48,2,FALSE),IF(AND(K39="D"),VLOOKUP($Y$12,'Sel Coberturas,Capitais,Frquias'!$G$11:$J$15,2,FALSE),IF(AND(K39="E"),VLOOKUP($Y$12,'Sel Coberturas,Capitais,Frquias'!$G$22:$J$32,2,FALSE),IF(AND(K39="F"),VLOOKUP($Y$12,'Sel Coberturas,Capitais,Frquias'!$L$11:$O$17,2,FALSE),IF(AND(K39="G"),VLOOKUP($Y$12,'Sel Coberturas,Capitais,Frquias'!$Q$11:$T$11,2,FALSE)))))))),"N")</f>
        <v>0</v>
      </c>
      <c r="Z39" s="119" t="b">
        <f>IFERROR(IF(AND(Y39="N"),"",(IF(AND(K39="A"),VLOOKUP($Y$12,'Sel Coberturas,Capitais,Frquias'!$B$11:$E$17,4,FALSE),IF(AND(K39="B"),VLOOKUP($Y$12,'Sel Coberturas,Capitais,Frquias'!$B$22:$E$30,4,FALSE),IF(AND(K39="C"),VLOOKUP($Y$12,'Sel Coberturas,Capitais,Frquias'!$B$35:$E$48,4,FALSE),IF(AND(K39="D"),VLOOKUP($Y$12,'Sel Coberturas,Capitais,Frquias'!$G$11:$J$15,4,FALSE),IF(AND(K39="E"),VLOOKUP($Y$12,'Sel Coberturas,Capitais,Frquias'!$G$22:$J$32,4,FALSE),IF(AND(K39="F"),VLOOKUP($Y$12,'Sel Coberturas,Capitais,Frquias'!$L$11:$O$17,4,FALSE),IF(AND(K39="G"),VLOOKUP($Y$12,'Sel Coberturas,Capitais,Frquias'!$Q$11:$T$11,4,FALSE)))))))))),"")</f>
        <v>0</v>
      </c>
      <c r="AA39" s="118" t="b">
        <f>IFERROR(IF(AND(K39="A"),VLOOKUP($AA$12,'Sel Coberturas,Capitais,Frquias'!$B$11:$E$17,2,FALSE),IF(AND(K39="B"),VLOOKUP($AA$12,'Sel Coberturas,Capitais,Frquias'!$B$22:$E$30,2,FALSE),IF(AND(K39="C"),VLOOKUP($AA$12,'Sel Coberturas,Capitais,Frquias'!$B$35:$E$48,2,FALSE),IF(AND(K39="D"),VLOOKUP($AA$12,'Sel Coberturas,Capitais,Frquias'!$G$11:$J$15,2,FALSE),IF(AND(K39="E"),VLOOKUP($AA$12,'Sel Coberturas,Capitais,Frquias'!$G$22:$J$32,2,FALSE),IF(AND(K39="F"),VLOOKUP($AA$12,'Sel Coberturas,Capitais,Frquias'!$L$11:$O$17,2,FALSE),IF(AND(K39="G"),VLOOKUP($AA$12,'Sel Coberturas,Capitais,Frquias'!$Q$11:$T$11,2,FALSE)))))))),"N")</f>
        <v>0</v>
      </c>
      <c r="AB39" s="119" t="b">
        <f>IFERROR(IF(AND(AA39="N"),"",(IF(AND(K39="A"),VLOOKUP($AA$12,'Sel Coberturas,Capitais,Frquias'!$B$11:$E$17,4,FALSE),IF(AND(K39="B"),VLOOKUP($AA$12,'Sel Coberturas,Capitais,Frquias'!$B$22:$E$30,4,FALSE),IF(AND(K39="C"),VLOOKUP($AA$12,'Sel Coberturas,Capitais,Frquias'!$B$35:$E$48,4,FALSE),IF(AND(K39="D"),VLOOKUP($AA$12,'Sel Coberturas,Capitais,Frquias'!$G$11:$J$15,4,FALSE),IF(AND(K39="E"),VLOOKUP($AA$12,'Sel Coberturas,Capitais,Frquias'!$G$22:$J$32,4,FALSE),IF(AND(K39="F"),VLOOKUP($AA$12,'Sel Coberturas,Capitais,Frquias'!$L$11:$O$17,4,FALSE),IF(AND(K39="G"),VLOOKUP($AA$12,'Sel Coberturas,Capitais,Frquias'!$Q$11:$T$11,4,FALSE)))))))))),"")</f>
        <v>0</v>
      </c>
      <c r="AC39" s="118" t="b">
        <f>IFERROR(IF(AND(K39="A"),VLOOKUP($AC$12,'Sel Coberturas,Capitais,Frquias'!$B$11:$E$17,2,FALSE),IF(AND(K39="B"),VLOOKUP($AC$12,'Sel Coberturas,Capitais,Frquias'!$B$22:$E$30,2,FALSE),IF(AND(K39="C"),VLOOKUP($AC$12,'Sel Coberturas,Capitais,Frquias'!$B$35:$E$48,2,FALSE),IF(AND(K39="D"),VLOOKUP($AC$12,'Sel Coberturas,Capitais,Frquias'!$G$11:$J$15,2,FALSE),IF(AND(K39="E"),VLOOKUP($AC$12,'Sel Coberturas,Capitais,Frquias'!$G$22:$J$32,2,FALSE),IF(AND(K39="F"),VLOOKUP($AC$12,'Sel Coberturas,Capitais,Frquias'!$L$11:$O$17,2,FALSE),IF(AND(K39="G"),VLOOKUP($AC$12,'Sel Coberturas,Capitais,Frquias'!$Q$11:$T$11,2,FALSE)))))))),"N")</f>
        <v>0</v>
      </c>
      <c r="AD39" s="118" t="b">
        <f>IF(AND(AC39="N"),"N",(IF(AND(K39="A"),VLOOKUP($AC$12,'Sel Coberturas,Capitais,Frquias'!$B$11:$E$17,3,FALSE),IF(AND(K39="B"),VLOOKUP($AC$12,'Sel Coberturas,Capitais,Frquias'!$B$22:$E$30,3,FALSE),IF(AND(K39="C"),VLOOKUP($AC$12,'Sel Coberturas,Capitais,Frquias'!$B$35:$E$48,3,FALSE),IF(AND(K39="D"),VLOOKUP($AC$12,'Sel Coberturas,Capitais,Frquias'!$G$11:$J$15,3,FALSE),IF(AND(K39="E"),VLOOKUP($AC$12,'Sel Coberturas,Capitais,Frquias'!$G$22:$J$32,3,FALSE),IF(AND(K39="F"),VLOOKUP($AC$12,'Sel Coberturas,Capitais,Frquias'!$L$11:$O$17,3,FALSE),IF(AND(K39="G"),VLOOKUP($AC$12,'Sel Coberturas,Capitais,Frquias'!$Q$11:$T$11,3,FALSE))))))))))</f>
        <v>0</v>
      </c>
      <c r="AE39" s="118" t="b">
        <f>IFERROR(IF(AND(K39="A"),VLOOKUP($AE$12,'Sel Coberturas,Capitais,Frquias'!$B$11:$E$17,2,FALSE),IF(AND(K39="B"),VLOOKUP($AE$12,'Sel Coberturas,Capitais,Frquias'!$B$22:$E$30,2,FALSE),IF(AND(K39="C"),VLOOKUP($AE$12,'Sel Coberturas,Capitais,Frquias'!$B$35:$E$48,2,FALSE),IF(AND(K39="D"),VLOOKUP($AE$12,'Sel Coberturas,Capitais,Frquias'!$G$11:$J$15,2,FALSE),IF(AND(K39="E"),VLOOKUP($AE$12,'Sel Coberturas,Capitais,Frquias'!$G$22:$J$32,2,FALSE),IF(AND(K39="F"),VLOOKUP($AE$12,'Sel Coberturas,Capitais,Frquias'!$L$11:$O$17,2,FALSE),IF(AND(K39="G"),VLOOKUP($AE$12,'Sel Coberturas,Capitais,Frquias'!$Q$11:$T$11,2,FALSE)))))))),"N")</f>
        <v>0</v>
      </c>
      <c r="AF39" s="118" t="b">
        <f>IF(AND(AE39="N"),"N",(IF(AND(K39="A"),VLOOKUP($AE$12,'Sel Coberturas,Capitais,Frquias'!$B$11:$E$17,3,FALSE),IF(AND(K39="B"),VLOOKUP($AE$12,'Sel Coberturas,Capitais,Frquias'!$B$22:$E$30,3,FALSE),IF(AND(K39="C"),VLOOKUP($AE$12,'Sel Coberturas,Capitais,Frquias'!$B$35:$E$48,3,FALSE),IF(AND(K39="D"),VLOOKUP($AE$12,'Sel Coberturas,Capitais,Frquias'!$G$11:$J$15,3,FALSE),IF(AND(K39="E"),VLOOKUP($AE$12,'Sel Coberturas,Capitais,Frquias'!$G$22:$J$32,3,FALSE),IF(AND(K39="F"),VLOOKUP($AE$12,'Sel Coberturas,Capitais,Frquias'!$L$11:$O$17,3,FALSE),IF(AND(K39="G"),VLOOKUP($AE$12,'Sel Coberturas,Capitais,Frquias'!$Q$11:$T$11,3,FALSE))))))))))</f>
        <v>0</v>
      </c>
      <c r="AG39" s="118" t="b">
        <f>IFERROR(IF(AND(K39="A"),VLOOKUP($AG$12,'Sel Coberturas,Capitais,Frquias'!$B$11:$E$17,2,FALSE),IF(AND(K39="B"),VLOOKUP($AG$12,'Sel Coberturas,Capitais,Frquias'!$B$22:$E$30,2,FALSE),IF(AND(K39="C"),VLOOKUP($AG$12,'Sel Coberturas,Capitais,Frquias'!$B$35:$E$48,2,FALSE),IF(AND(K39="D"),VLOOKUP($AG$12,'Sel Coberturas,Capitais,Frquias'!$G$11:$J$15,2,FALSE),IF(AND(K39="E"),VLOOKUP($AG$12,'Sel Coberturas,Capitais,Frquias'!$G$22:$J$32,2,FALSE),IF(AND(K39="F"),VLOOKUP($AG$12,'Sel Coberturas,Capitais,Frquias'!$L$11:$O$17,2,FALSE),IF(AND(K39="G"),VLOOKUP($AG$12,'Sel Coberturas,Capitais,Frquias'!$Q$11:$T$11,2,FALSE)))))))),"N")</f>
        <v>0</v>
      </c>
      <c r="AH39" s="118" t="b">
        <f>IF(AND(AG39="N"),"N",(IF(AND(K39="A"),VLOOKUP($AG$12,'Sel Coberturas,Capitais,Frquias'!$B$11:$E$17,3,FALSE),IF(AND(K39="B"),VLOOKUP($AG$12,'Sel Coberturas,Capitais,Frquias'!$B$22:$E$30,3,FALSE),IF(AND(K39="C"),VLOOKUP($AG$12,'Sel Coberturas,Capitais,Frquias'!$B$35:$E$48,3,FALSE),IF(AND(K39="D"),VLOOKUP($AG$12,'Sel Coberturas,Capitais,Frquias'!$G$11:$J$15,3,FALSE),IF(AND(K39="E"),VLOOKUP($AG$12,'Sel Coberturas,Capitais,Frquias'!$G$22:$J$32,3,FALSE),IF(AND(K39="F"),VLOOKUP($AG$12,'Sel Coberturas,Capitais,Frquias'!$L$11:$O$17,3,FALSE),IF(AND(K39="G"),VLOOKUP($AG$12,'Sel Coberturas,Capitais,Frquias'!$Q$11:$T$11,3,FALSE))))))))))</f>
        <v>0</v>
      </c>
      <c r="AI39" s="118" t="b">
        <f>IFERROR(IF(AND(K39="A"),VLOOKUP($AI$12,'Sel Coberturas,Capitais,Frquias'!$B$11:$E$17,2,FALSE),IF(AND(K39="B"),VLOOKUP($AI$12,'Sel Coberturas,Capitais,Frquias'!$B$22:$E$30,2,FALSE),IF(AND(K39="C"),VLOOKUP($AI$12,'Sel Coberturas,Capitais,Frquias'!$B$35:$E$48,2,FALSE),IF(AND(K39="D"),VLOOKUP($AI$12,'Sel Coberturas,Capitais,Frquias'!$G$11:$J$15,2,FALSE),IF(AND(K39="E"),VLOOKUP($AI$12,'Sel Coberturas,Capitais,Frquias'!$G$22:$J$32,2,FALSE),IF(AND(K39="F"),VLOOKUP($AI$12,'Sel Coberturas,Capitais,Frquias'!$L$11:$O$17,2,FALSE),IF(AND(K39="G"),VLOOKUP($AI$12,'Sel Coberturas,Capitais,Frquias'!$Q$11:$T$11,2,FALSE)))))))),"N")</f>
        <v>0</v>
      </c>
      <c r="BU39" s="100" t="s">
        <v>334</v>
      </c>
      <c r="BV39" s="100" t="s">
        <v>335</v>
      </c>
      <c r="BW39" s="94" t="s">
        <v>333</v>
      </c>
      <c r="BY39" s="102" t="s">
        <v>1668</v>
      </c>
      <c r="BZ39" s="103" t="s">
        <v>657</v>
      </c>
      <c r="CA39" s="103">
        <v>6085</v>
      </c>
      <c r="CC39" s="90">
        <v>1649</v>
      </c>
      <c r="CD39" s="89" t="s">
        <v>1782</v>
      </c>
      <c r="CF39" s="90">
        <v>1630</v>
      </c>
      <c r="CG39" s="92" t="s">
        <v>1819</v>
      </c>
    </row>
    <row r="40" spans="1:85">
      <c r="A40" s="85">
        <f t="shared" si="0"/>
        <v>28</v>
      </c>
      <c r="B40" s="114"/>
      <c r="C40" s="115"/>
      <c r="D40" s="115"/>
      <c r="E40" s="115"/>
      <c r="F40" s="114"/>
      <c r="G40" s="114"/>
      <c r="H40" s="114"/>
      <c r="I40" s="121"/>
      <c r="J40" s="116"/>
      <c r="K40" s="116"/>
      <c r="L40" s="117" t="b">
        <f>IFERROR(IF(AND(K40="A"),VLOOKUP($L$12,'Sel Coberturas,Capitais,Frquias'!$B$11:$E$17,3,FALSE),IF(AND(K40="B"),VLOOKUP($L$12,'Sel Coberturas,Capitais,Frquias'!$B$22:$E$30,3,FALSE),IF(AND(K40="C"),VLOOKUP($L$12,'Sel Coberturas,Capitais,Frquias'!$B$35:$E$48,3,FALSE),IF(AND(K40="D"),VLOOKUP($L$12,'Sel Coberturas,Capitais,Frquias'!$G$11:$J$15,3,FALSE),IF(AND(K40="E"),VLOOKUP($L$12,'Sel Coberturas,Capitais,Frquias'!$G$22:$J$32,3,FALSE),IF(AND(K40="F"),VLOOKUP($L$12,'Sel Coberturas,Capitais,Frquias'!$L$11:$O$17,3,FALSE),IF(AND(K40="G"),VLOOKUP($L$12,'Sel Coberturas,Capitais,Frquias'!$Q$11:$T$11,3,FALSE)))))))),"")</f>
        <v>0</v>
      </c>
      <c r="M40" s="118" t="b">
        <f>IFERROR(IF(AND(K40="A"),VLOOKUP($M$12,'Sel Coberturas,Capitais,Frquias'!$B$11:$E$17,2,FALSE),IF(AND(K40="B"),VLOOKUP($M$12,'Sel Coberturas,Capitais,Frquias'!$B$22:$E$30,2,FALSE),IF(AND(K40="C"),VLOOKUP($M$12,'Sel Coberturas,Capitais,Frquias'!$B$35:$E$48,2,FALSE),IF(AND(K40="D"),VLOOKUP($M$12,'Sel Coberturas,Capitais,Frquias'!$G$11:$J$15,2,FALSE),IF(AND(K40="E"),VLOOKUP($M$12,'Sel Coberturas,Capitais,Frquias'!$G$22:$J$32,2,FALSE),IF(AND(K40="F"),VLOOKUP($M$12,'Sel Coberturas,Capitais,Frquias'!$L$11:$O$17,2,FALSE),IF(AND(K40="G"),VLOOKUP($M$12,'Sel Coberturas,Capitais,Frquias'!$Q$11:$T$11,2,FALSE)))))))),"N")</f>
        <v>0</v>
      </c>
      <c r="N40" s="118" t="b">
        <f>IF(AND(M40="N"),"N",(IF(AND(K40="A"),VLOOKUP($M$12,'Sel Coberturas,Capitais,Frquias'!$B$11:$E$17,3,FALSE),IF(AND(K40="B"),VLOOKUP($M$12,'Sel Coberturas,Capitais,Frquias'!$B$22:$E$30,3,FALSE),IF(AND(K40="C"),VLOOKUP($M$12,'Sel Coberturas,Capitais,Frquias'!$B$35:$E$48,3,FALSE),IF(AND(K40="D"),VLOOKUP($M$12,'Sel Coberturas,Capitais,Frquias'!$G$11:$J$15,3,FALSE),IF(AND(K40="E"),VLOOKUP($M$12,'Sel Coberturas,Capitais,Frquias'!$G$22:$J$32,3,FALSE),IF(AND(K40="F"),VLOOKUP($M$12,'Sel Coberturas,Capitais,Frquias'!$L$11:$O$17,3,FALSE),IF(AND(K40="G"),VLOOKUP($M$12,'Sel Coberturas,Capitais,Frquias'!$Q$11:$T$11,3,FALSE))))))))))</f>
        <v>0</v>
      </c>
      <c r="O40" s="118" t="b">
        <f>IFERROR(IF(AND(K40="A"),VLOOKUP($O$12,'Sel Coberturas,Capitais,Frquias'!$B$11:$E$17,2,FALSE),IF(AND(K40="B"),VLOOKUP($O$12,'Sel Coberturas,Capitais,Frquias'!$B$22:$E$30,2,FALSE),IF(AND(K40="C"),VLOOKUP($O$12,'Sel Coberturas,Capitais,Frquias'!$B$35:$E$48,2,FALSE),IF(AND(K40="D"),VLOOKUP($O$12,'Sel Coberturas,Capitais,Frquias'!$G$11:$J$15,2,FALSE),IF(AND(K40="E"),VLOOKUP($O$12,'Sel Coberturas,Capitais,Frquias'!$G$22:$J$32,2,FALSE),IF(AND(K40="F"),VLOOKUP($O$12,'Sel Coberturas,Capitais,Frquias'!$L$11:$O$17,2,FALSE),IF(AND(K40="G"),VLOOKUP($O$12,'Sel Coberturas,Capitais,Frquias'!$Q$11:$T$11,2,FALSE)))))))),"N")</f>
        <v>0</v>
      </c>
      <c r="P40" s="118" t="b">
        <f>IFERROR(IF(AND(K40="A"),VLOOKUP($P$12,'Sel Coberturas,Capitais,Frquias'!$B$11:$E$17,2,FALSE),IF(AND(K40="B"),VLOOKUP($P$12,'Sel Coberturas,Capitais,Frquias'!$B$22:$E$30,2,FALSE),IF(AND(K40="C"),VLOOKUP($P$12,'Sel Coberturas,Capitais,Frquias'!$B$35:$E$48,2,FALSE),IF(AND(K40="D"),VLOOKUP($P$12,'Sel Coberturas,Capitais,Frquias'!$G$11:$J$15,2,FALSE),IF(AND(K40="E"),VLOOKUP($P$12,'Sel Coberturas,Capitais,Frquias'!$G$22:$J$32,2,FALSE),IF(AND(K40="F"),VLOOKUP($P$12,'Sel Coberturas,Capitais,Frquias'!$L$11:$O$17,2,FALSE),IF(AND(K40="G"),VLOOKUP($P$12,'Sel Coberturas,Capitais,Frquias'!$Q$11:$T$11,2,FALSE)))))))),"N")</f>
        <v>0</v>
      </c>
      <c r="Q40" s="118" t="b">
        <f>IFERROR(IF(AND(K40="A"),VLOOKUP($Q$12,'Sel Coberturas,Capitais,Frquias'!$B$11:$E$17,2,FALSE),IF(AND(K40="B"),VLOOKUP($Q$12,'Sel Coberturas,Capitais,Frquias'!$B$22:$E$30,2,FALSE),IF(AND(K40="C"),VLOOKUP($Q$12,'Sel Coberturas,Capitais,Frquias'!$B$35:$E$48,2,FALSE),IF(AND(K40="D"),VLOOKUP($Q$12,'Sel Coberturas,Capitais,Frquias'!$G$11:$J$15,2,FALSE),IF(AND(K40="E"),VLOOKUP($Q$12,'Sel Coberturas,Capitais,Frquias'!$G$22:$J$32,2,FALSE),IF(AND(K40="F"),VLOOKUP($Q$12,'Sel Coberturas,Capitais,Frquias'!$L$11:$O$17,2,FALSE),IF(AND(K40="G"),VLOOKUP($Q$12,'Sel Coberturas,Capitais,Frquias'!$Q$11:$T$11,2,FALSE)))))))),"N")</f>
        <v>0</v>
      </c>
      <c r="R40" s="118" t="b">
        <f>IF(AND(Q40="N"),"N",(IF(AND(K40="A"),VLOOKUP($Q$12,'Sel Coberturas,Capitais,Frquias'!$B$11:$E$17,3,FALSE),IF(AND(K40="B"),VLOOKUP($Q$12,'Sel Coberturas,Capitais,Frquias'!$B$22:$E$30,3,FALSE),IF(AND(K40="C"),VLOOKUP($Q$12,'Sel Coberturas,Capitais,Frquias'!$B$35:$E$48,3,FALSE),IF(AND(K40="D"),VLOOKUP($Q$12,'Sel Coberturas,Capitais,Frquias'!$G$11:$J$15,3,FALSE),IF(AND(K40="E"),VLOOKUP($Q$12,'Sel Coberturas,Capitais,Frquias'!$G$22:$J$32,3,FALSE),IF(AND(K40="F"),VLOOKUP($Q$12,'Sel Coberturas,Capitais,Frquias'!$L$11:$O$17,3,FALSE),IF(AND(K40="G"),VLOOKUP($Q$12,'Sel Coberturas,Capitais,Frquias'!$Q$11:$T$11,3,FALSE))))))))))</f>
        <v>0</v>
      </c>
      <c r="S40" s="118" t="b">
        <f>IFERROR(IF(AND(K40="A"),VLOOKUP($S$12,'Sel Coberturas,Capitais,Frquias'!$B$11:$E$17,2,FALSE),IF(AND(K40="B"),VLOOKUP($S$12,'Sel Coberturas,Capitais,Frquias'!$B$22:$E$30,2,FALSE),IF(AND(K40="C"),VLOOKUP($S$12,'Sel Coberturas,Capitais,Frquias'!$B$35:$E$48,2,FALSE),IF(AND(K40="D"),VLOOKUP($S$12,'Sel Coberturas,Capitais,Frquias'!$G$11:$J$15,2,FALSE),IF(AND(K40="E"),VLOOKUP($S$12,'Sel Coberturas,Capitais,Frquias'!$G$22:$J$32,2,FALSE),IF(AND(K40="F"),VLOOKUP($S$12,'Sel Coberturas,Capitais,Frquias'!$L$11:$O$17,2,FALSE),IF(AND(K40="G"),VLOOKUP($S$12,'Sel Coberturas,Capitais,Frquias'!$Q$11:$T$11,2,FALSE)))))))),"N")</f>
        <v>0</v>
      </c>
      <c r="T40" s="118" t="b">
        <f>IFERROR(IF(AND(S40="N"),"",(IF(AND(K40="A"),VLOOKUP($S$12,'Sel Coberturas,Capitais,Frquias'!$B$11:$E$17,4,FALSE),IF(AND(K40="B"),VLOOKUP($S$12,'Sel Coberturas,Capitais,Frquias'!$B$22:$E$30,4,FALSE),IF(AND(K40="C"),VLOOKUP($S$12,'Sel Coberturas,Capitais,Frquias'!$B$35:$E$48,4,FALSE),IF(AND(K40="D"),VLOOKUP($S$12,'Sel Coberturas,Capitais,Frquias'!$G$11:$J$15,4,FALSE),IF(AND(K40="E"),VLOOKUP($S$12,'Sel Coberturas,Capitais,Frquias'!$G$22:$J$32,4,FALSE),IF(AND(K40="F"),VLOOKUP($S$12,'Sel Coberturas,Capitais,Frquias'!$L$11:$O$17,4,FALSE),IF(AND(K40="G"),VLOOKUP($S$12,'Sel Coberturas,Capitais,Frquias'!$Q$11:$T$11,4,FALSE)))))))))),"")</f>
        <v>0</v>
      </c>
      <c r="U40" s="118" t="b">
        <f>IFERROR(IF(AND(K40="A"),VLOOKUP($U$12,'Sel Coberturas,Capitais,Frquias'!$B$11:$E$17,2,FALSE),IF(AND(K40="B"),VLOOKUP($U$12,'Sel Coberturas,Capitais,Frquias'!$B$22:$E$30,2,FALSE),IF(AND(K40="C"),VLOOKUP($U$12,'Sel Coberturas,Capitais,Frquias'!$B$35:$E$48,2,FALSE),IF(AND(K40="D"),VLOOKUP($U$12,'Sel Coberturas,Capitais,Frquias'!$G$11:$J$15,2,FALSE),IF(AND(K40="E"),VLOOKUP($U$12,'Sel Coberturas,Capitais,Frquias'!$G$22:$J$32,2,FALSE),IF(AND(K40="F"),VLOOKUP($U$12,'Sel Coberturas,Capitais,Frquias'!$L$11:$O$17,2,FALSE),IF(AND(K40="G"),VLOOKUP($U$12,'Sel Coberturas,Capitais,Frquias'!$Q$11:$T$11,2,FALSE)))))))),"N")</f>
        <v>0</v>
      </c>
      <c r="V40" s="119" t="b">
        <f>IFERROR(IF(AND(U40="N"),"",(IF(AND(K40="A"),VLOOKUP($U$12,'Sel Coberturas,Capitais,Frquias'!$B$11:$E$17,4,FALSE),IF(AND(K40="B"),VLOOKUP($U$12,'Sel Coberturas,Capitais,Frquias'!$B$22:$E$30,4,FALSE),IF(AND(K40="C"),VLOOKUP($U$12,'Sel Coberturas,Capitais,Frquias'!$B$35:$E$48,4,FALSE),IF(AND(K40="D"),VLOOKUP($U$12,'Sel Coberturas,Capitais,Frquias'!$G$11:$J$15,4,FALSE),IF(AND(K40="E"),VLOOKUP($U$12,'Sel Coberturas,Capitais,Frquias'!$G$22:$J$32,4,FALSE),IF(AND(K40="F"),VLOOKUP($U$12,'Sel Coberturas,Capitais,Frquias'!$L$11:$O$17,4,FALSE),IF(AND(K40="G"),VLOOKUP($U$12,'Sel Coberturas,Capitais,Frquias'!$Q$11:$T$11,4,FALSE)))))))))),"")</f>
        <v>0</v>
      </c>
      <c r="W40" s="118" t="b">
        <f>IFERROR(IF(AND(K40="A"),VLOOKUP($W$12,'Sel Coberturas,Capitais,Frquias'!$B$11:$E$17,2,FALSE),IF(AND(K40="B"),VLOOKUP($W$12,'Sel Coberturas,Capitais,Frquias'!$B$22:$E$30,2,FALSE),IF(AND(K40="C"),VLOOKUP($W$12,'Sel Coberturas,Capitais,Frquias'!$B$35:$E$48,2,FALSE),IF(AND(K40="D"),VLOOKUP($W$12,'Sel Coberturas,Capitais,Frquias'!$G$11:$J$15,2,FALSE),IF(AND(K40="E"),VLOOKUP($W$12,'Sel Coberturas,Capitais,Frquias'!$G$22:$J$32,2,FALSE),IF(AND(K40="F"),VLOOKUP($W$12,'Sel Coberturas,Capitais,Frquias'!$L$11:$O$17,2,FALSE),IF(AND(K40="G"),VLOOKUP($W$12,'Sel Coberturas,Capitais,Frquias'!$Q$11:$T$11,2,FALSE)))))))),"N")</f>
        <v>0</v>
      </c>
      <c r="X40" s="119" t="b">
        <f>IFERROR(IF(AND(W40="N"),"",(IF(AND(K40="A"),VLOOKUP($W$12,'Sel Coberturas,Capitais,Frquias'!$B$11:$E$17,4,FALSE),IF(AND(K40="B"),VLOOKUP($W$12,'Sel Coberturas,Capitais,Frquias'!$B$22:$E$30,4,FALSE),IF(AND(K40="C"),VLOOKUP($W$12,'Sel Coberturas,Capitais,Frquias'!$B$35:$E$48,4,FALSE),IF(AND(K40="D"),VLOOKUP($W$12,'Sel Coberturas,Capitais,Frquias'!$G$11:$J$15,4,FALSE),IF(AND(K40="E"),VLOOKUP($W$12,'Sel Coberturas,Capitais,Frquias'!$G$22:$J$32,4,FALSE),IF(AND(K40="F"),VLOOKUP($W$12,'Sel Coberturas,Capitais,Frquias'!$L$11:$O$17,4,FALSE),IF(AND(K40="G"),VLOOKUP($W$12,'Sel Coberturas,Capitais,Frquias'!$Q$11:$T$11,4,FALSE)))))))))),"")</f>
        <v>0</v>
      </c>
      <c r="Y40" s="118" t="b">
        <f>IFERROR(IF(AND(K40="A"),VLOOKUP($Y$12,'Sel Coberturas,Capitais,Frquias'!$B$11:$E$17,2,FALSE),IF(AND(K40="B"),VLOOKUP($Y$12,'Sel Coberturas,Capitais,Frquias'!$B$22:$E$30,2,FALSE),IF(AND(K40="C"),VLOOKUP($Y$12,'Sel Coberturas,Capitais,Frquias'!$B$35:$E$48,2,FALSE),IF(AND(K40="D"),VLOOKUP($Y$12,'Sel Coberturas,Capitais,Frquias'!$G$11:$J$15,2,FALSE),IF(AND(K40="E"),VLOOKUP($Y$12,'Sel Coberturas,Capitais,Frquias'!$G$22:$J$32,2,FALSE),IF(AND(K40="F"),VLOOKUP($Y$12,'Sel Coberturas,Capitais,Frquias'!$L$11:$O$17,2,FALSE),IF(AND(K40="G"),VLOOKUP($Y$12,'Sel Coberturas,Capitais,Frquias'!$Q$11:$T$11,2,FALSE)))))))),"N")</f>
        <v>0</v>
      </c>
      <c r="Z40" s="119" t="b">
        <f>IFERROR(IF(AND(Y40="N"),"",(IF(AND(K40="A"),VLOOKUP($Y$12,'Sel Coberturas,Capitais,Frquias'!$B$11:$E$17,4,FALSE),IF(AND(K40="B"),VLOOKUP($Y$12,'Sel Coberturas,Capitais,Frquias'!$B$22:$E$30,4,FALSE),IF(AND(K40="C"),VLOOKUP($Y$12,'Sel Coberturas,Capitais,Frquias'!$B$35:$E$48,4,FALSE),IF(AND(K40="D"),VLOOKUP($Y$12,'Sel Coberturas,Capitais,Frquias'!$G$11:$J$15,4,FALSE),IF(AND(K40="E"),VLOOKUP($Y$12,'Sel Coberturas,Capitais,Frquias'!$G$22:$J$32,4,FALSE),IF(AND(K40="F"),VLOOKUP($Y$12,'Sel Coberturas,Capitais,Frquias'!$L$11:$O$17,4,FALSE),IF(AND(K40="G"),VLOOKUP($Y$12,'Sel Coberturas,Capitais,Frquias'!$Q$11:$T$11,4,FALSE)))))))))),"")</f>
        <v>0</v>
      </c>
      <c r="AA40" s="118" t="b">
        <f>IFERROR(IF(AND(K40="A"),VLOOKUP($AA$12,'Sel Coberturas,Capitais,Frquias'!$B$11:$E$17,2,FALSE),IF(AND(K40="B"),VLOOKUP($AA$12,'Sel Coberturas,Capitais,Frquias'!$B$22:$E$30,2,FALSE),IF(AND(K40="C"),VLOOKUP($AA$12,'Sel Coberturas,Capitais,Frquias'!$B$35:$E$48,2,FALSE),IF(AND(K40="D"),VLOOKUP($AA$12,'Sel Coberturas,Capitais,Frquias'!$G$11:$J$15,2,FALSE),IF(AND(K40="E"),VLOOKUP($AA$12,'Sel Coberturas,Capitais,Frquias'!$G$22:$J$32,2,FALSE),IF(AND(K40="F"),VLOOKUP($AA$12,'Sel Coberturas,Capitais,Frquias'!$L$11:$O$17,2,FALSE),IF(AND(K40="G"),VLOOKUP($AA$12,'Sel Coberturas,Capitais,Frquias'!$Q$11:$T$11,2,FALSE)))))))),"N")</f>
        <v>0</v>
      </c>
      <c r="AB40" s="119" t="b">
        <f>IFERROR(IF(AND(AA40="N"),"",(IF(AND(K40="A"),VLOOKUP($AA$12,'Sel Coberturas,Capitais,Frquias'!$B$11:$E$17,4,FALSE),IF(AND(K40="B"),VLOOKUP($AA$12,'Sel Coberturas,Capitais,Frquias'!$B$22:$E$30,4,FALSE),IF(AND(K40="C"),VLOOKUP($AA$12,'Sel Coberturas,Capitais,Frquias'!$B$35:$E$48,4,FALSE),IF(AND(K40="D"),VLOOKUP($AA$12,'Sel Coberturas,Capitais,Frquias'!$G$11:$J$15,4,FALSE),IF(AND(K40="E"),VLOOKUP($AA$12,'Sel Coberturas,Capitais,Frquias'!$G$22:$J$32,4,FALSE),IF(AND(K40="F"),VLOOKUP($AA$12,'Sel Coberturas,Capitais,Frquias'!$L$11:$O$17,4,FALSE),IF(AND(K40="G"),VLOOKUP($AA$12,'Sel Coberturas,Capitais,Frquias'!$Q$11:$T$11,4,FALSE)))))))))),"")</f>
        <v>0</v>
      </c>
      <c r="AC40" s="118" t="b">
        <f>IFERROR(IF(AND(K40="A"),VLOOKUP($AC$12,'Sel Coberturas,Capitais,Frquias'!$B$11:$E$17,2,FALSE),IF(AND(K40="B"),VLOOKUP($AC$12,'Sel Coberturas,Capitais,Frquias'!$B$22:$E$30,2,FALSE),IF(AND(K40="C"),VLOOKUP($AC$12,'Sel Coberturas,Capitais,Frquias'!$B$35:$E$48,2,FALSE),IF(AND(K40="D"),VLOOKUP($AC$12,'Sel Coberturas,Capitais,Frquias'!$G$11:$J$15,2,FALSE),IF(AND(K40="E"),VLOOKUP($AC$12,'Sel Coberturas,Capitais,Frquias'!$G$22:$J$32,2,FALSE),IF(AND(K40="F"),VLOOKUP($AC$12,'Sel Coberturas,Capitais,Frquias'!$L$11:$O$17,2,FALSE),IF(AND(K40="G"),VLOOKUP($AC$12,'Sel Coberturas,Capitais,Frquias'!$Q$11:$T$11,2,FALSE)))))))),"N")</f>
        <v>0</v>
      </c>
      <c r="AD40" s="118" t="b">
        <f>IF(AND(AC40="N"),"N",(IF(AND(K40="A"),VLOOKUP($AC$12,'Sel Coberturas,Capitais,Frquias'!$B$11:$E$17,3,FALSE),IF(AND(K40="B"),VLOOKUP($AC$12,'Sel Coberturas,Capitais,Frquias'!$B$22:$E$30,3,FALSE),IF(AND(K40="C"),VLOOKUP($AC$12,'Sel Coberturas,Capitais,Frquias'!$B$35:$E$48,3,FALSE),IF(AND(K40="D"),VLOOKUP($AC$12,'Sel Coberturas,Capitais,Frquias'!$G$11:$J$15,3,FALSE),IF(AND(K40="E"),VLOOKUP($AC$12,'Sel Coberturas,Capitais,Frquias'!$G$22:$J$32,3,FALSE),IF(AND(K40="F"),VLOOKUP($AC$12,'Sel Coberturas,Capitais,Frquias'!$L$11:$O$17,3,FALSE),IF(AND(K40="G"),VLOOKUP($AC$12,'Sel Coberturas,Capitais,Frquias'!$Q$11:$T$11,3,FALSE))))))))))</f>
        <v>0</v>
      </c>
      <c r="AE40" s="118" t="b">
        <f>IFERROR(IF(AND(K40="A"),VLOOKUP($AE$12,'Sel Coberturas,Capitais,Frquias'!$B$11:$E$17,2,FALSE),IF(AND(K40="B"),VLOOKUP($AE$12,'Sel Coberturas,Capitais,Frquias'!$B$22:$E$30,2,FALSE),IF(AND(K40="C"),VLOOKUP($AE$12,'Sel Coberturas,Capitais,Frquias'!$B$35:$E$48,2,FALSE),IF(AND(K40="D"),VLOOKUP($AE$12,'Sel Coberturas,Capitais,Frquias'!$G$11:$J$15,2,FALSE),IF(AND(K40="E"),VLOOKUP($AE$12,'Sel Coberturas,Capitais,Frquias'!$G$22:$J$32,2,FALSE),IF(AND(K40="F"),VLOOKUP($AE$12,'Sel Coberturas,Capitais,Frquias'!$L$11:$O$17,2,FALSE),IF(AND(K40="G"),VLOOKUP($AE$12,'Sel Coberturas,Capitais,Frquias'!$Q$11:$T$11,2,FALSE)))))))),"N")</f>
        <v>0</v>
      </c>
      <c r="AF40" s="118" t="b">
        <f>IF(AND(AE40="N"),"N",(IF(AND(K40="A"),VLOOKUP($AE$12,'Sel Coberturas,Capitais,Frquias'!$B$11:$E$17,3,FALSE),IF(AND(K40="B"),VLOOKUP($AE$12,'Sel Coberturas,Capitais,Frquias'!$B$22:$E$30,3,FALSE),IF(AND(K40="C"),VLOOKUP($AE$12,'Sel Coberturas,Capitais,Frquias'!$B$35:$E$48,3,FALSE),IF(AND(K40="D"),VLOOKUP($AE$12,'Sel Coberturas,Capitais,Frquias'!$G$11:$J$15,3,FALSE),IF(AND(K40="E"),VLOOKUP($AE$12,'Sel Coberturas,Capitais,Frquias'!$G$22:$J$32,3,FALSE),IF(AND(K40="F"),VLOOKUP($AE$12,'Sel Coberturas,Capitais,Frquias'!$L$11:$O$17,3,FALSE),IF(AND(K40="G"),VLOOKUP($AE$12,'Sel Coberturas,Capitais,Frquias'!$Q$11:$T$11,3,FALSE))))))))))</f>
        <v>0</v>
      </c>
      <c r="AG40" s="118" t="b">
        <f>IFERROR(IF(AND(K40="A"),VLOOKUP($AG$12,'Sel Coberturas,Capitais,Frquias'!$B$11:$E$17,2,FALSE),IF(AND(K40="B"),VLOOKUP($AG$12,'Sel Coberturas,Capitais,Frquias'!$B$22:$E$30,2,FALSE),IF(AND(K40="C"),VLOOKUP($AG$12,'Sel Coberturas,Capitais,Frquias'!$B$35:$E$48,2,FALSE),IF(AND(K40="D"),VLOOKUP($AG$12,'Sel Coberturas,Capitais,Frquias'!$G$11:$J$15,2,FALSE),IF(AND(K40="E"),VLOOKUP($AG$12,'Sel Coberturas,Capitais,Frquias'!$G$22:$J$32,2,FALSE),IF(AND(K40="F"),VLOOKUP($AG$12,'Sel Coberturas,Capitais,Frquias'!$L$11:$O$17,2,FALSE),IF(AND(K40="G"),VLOOKUP($AG$12,'Sel Coberturas,Capitais,Frquias'!$Q$11:$T$11,2,FALSE)))))))),"N")</f>
        <v>0</v>
      </c>
      <c r="AH40" s="118" t="b">
        <f>IF(AND(AG40="N"),"N",(IF(AND(K40="A"),VLOOKUP($AG$12,'Sel Coberturas,Capitais,Frquias'!$B$11:$E$17,3,FALSE),IF(AND(K40="B"),VLOOKUP($AG$12,'Sel Coberturas,Capitais,Frquias'!$B$22:$E$30,3,FALSE),IF(AND(K40="C"),VLOOKUP($AG$12,'Sel Coberturas,Capitais,Frquias'!$B$35:$E$48,3,FALSE),IF(AND(K40="D"),VLOOKUP($AG$12,'Sel Coberturas,Capitais,Frquias'!$G$11:$J$15,3,FALSE),IF(AND(K40="E"),VLOOKUP($AG$12,'Sel Coberturas,Capitais,Frquias'!$G$22:$J$32,3,FALSE),IF(AND(K40="F"),VLOOKUP($AG$12,'Sel Coberturas,Capitais,Frquias'!$L$11:$O$17,3,FALSE),IF(AND(K40="G"),VLOOKUP($AG$12,'Sel Coberturas,Capitais,Frquias'!$Q$11:$T$11,3,FALSE))))))))))</f>
        <v>0</v>
      </c>
      <c r="AI40" s="118" t="b">
        <f>IFERROR(IF(AND(K40="A"),VLOOKUP($AI$12,'Sel Coberturas,Capitais,Frquias'!$B$11:$E$17,2,FALSE),IF(AND(K40="B"),VLOOKUP($AI$12,'Sel Coberturas,Capitais,Frquias'!$B$22:$E$30,2,FALSE),IF(AND(K40="C"),VLOOKUP($AI$12,'Sel Coberturas,Capitais,Frquias'!$B$35:$E$48,2,FALSE),IF(AND(K40="D"),VLOOKUP($AI$12,'Sel Coberturas,Capitais,Frquias'!$G$11:$J$15,2,FALSE),IF(AND(K40="E"),VLOOKUP($AI$12,'Sel Coberturas,Capitais,Frquias'!$G$22:$J$32,2,FALSE),IF(AND(K40="F"),VLOOKUP($AI$12,'Sel Coberturas,Capitais,Frquias'!$L$11:$O$17,2,FALSE),IF(AND(K40="G"),VLOOKUP($AI$12,'Sel Coberturas,Capitais,Frquias'!$Q$11:$T$11,2,FALSE)))))))),"N")</f>
        <v>0</v>
      </c>
      <c r="BU40" s="100" t="s">
        <v>338</v>
      </c>
      <c r="BV40" s="100" t="s">
        <v>339</v>
      </c>
      <c r="BW40" s="94" t="s">
        <v>337</v>
      </c>
      <c r="BY40" s="102" t="s">
        <v>656</v>
      </c>
      <c r="BZ40" s="103" t="s">
        <v>657</v>
      </c>
      <c r="CA40" s="103">
        <v>492</v>
      </c>
      <c r="CC40" s="90">
        <v>1675</v>
      </c>
      <c r="CD40" s="89" t="s">
        <v>1820</v>
      </c>
      <c r="CF40" s="90">
        <v>1640</v>
      </c>
      <c r="CG40" s="92" t="s">
        <v>1821</v>
      </c>
    </row>
    <row r="41" spans="1:85">
      <c r="A41" s="85">
        <f t="shared" si="0"/>
        <v>29</v>
      </c>
      <c r="B41" s="114"/>
      <c r="C41" s="115"/>
      <c r="D41" s="115"/>
      <c r="E41" s="115"/>
      <c r="F41" s="114"/>
      <c r="G41" s="114"/>
      <c r="H41" s="114"/>
      <c r="I41" s="121"/>
      <c r="J41" s="116"/>
      <c r="K41" s="116"/>
      <c r="L41" s="117" t="b">
        <f>IFERROR(IF(AND(K41="A"),VLOOKUP($L$12,'Sel Coberturas,Capitais,Frquias'!$B$11:$E$17,3,FALSE),IF(AND(K41="B"),VLOOKUP($L$12,'Sel Coberturas,Capitais,Frquias'!$B$22:$E$30,3,FALSE),IF(AND(K41="C"),VLOOKUP($L$12,'Sel Coberturas,Capitais,Frquias'!$B$35:$E$48,3,FALSE),IF(AND(K41="D"),VLOOKUP($L$12,'Sel Coberturas,Capitais,Frquias'!$G$11:$J$15,3,FALSE),IF(AND(K41="E"),VLOOKUP($L$12,'Sel Coberturas,Capitais,Frquias'!$G$22:$J$32,3,FALSE),IF(AND(K41="F"),VLOOKUP($L$12,'Sel Coberturas,Capitais,Frquias'!$L$11:$O$17,3,FALSE),IF(AND(K41="G"),VLOOKUP($L$12,'Sel Coberturas,Capitais,Frquias'!$Q$11:$T$11,3,FALSE)))))))),"")</f>
        <v>0</v>
      </c>
      <c r="M41" s="118" t="b">
        <f>IFERROR(IF(AND(K41="A"),VLOOKUP($M$12,'Sel Coberturas,Capitais,Frquias'!$B$11:$E$17,2,FALSE),IF(AND(K41="B"),VLOOKUP($M$12,'Sel Coberturas,Capitais,Frquias'!$B$22:$E$30,2,FALSE),IF(AND(K41="C"),VLOOKUP($M$12,'Sel Coberturas,Capitais,Frquias'!$B$35:$E$48,2,FALSE),IF(AND(K41="D"),VLOOKUP($M$12,'Sel Coberturas,Capitais,Frquias'!$G$11:$J$15,2,FALSE),IF(AND(K41="E"),VLOOKUP($M$12,'Sel Coberturas,Capitais,Frquias'!$G$22:$J$32,2,FALSE),IF(AND(K41="F"),VLOOKUP($M$12,'Sel Coberturas,Capitais,Frquias'!$L$11:$O$17,2,FALSE),IF(AND(K41="G"),VLOOKUP($M$12,'Sel Coberturas,Capitais,Frquias'!$Q$11:$T$11,2,FALSE)))))))),"N")</f>
        <v>0</v>
      </c>
      <c r="N41" s="118" t="b">
        <f>IF(AND(M41="N"),"N",(IF(AND(K41="A"),VLOOKUP($M$12,'Sel Coberturas,Capitais,Frquias'!$B$11:$E$17,3,FALSE),IF(AND(K41="B"),VLOOKUP($M$12,'Sel Coberturas,Capitais,Frquias'!$B$22:$E$30,3,FALSE),IF(AND(K41="C"),VLOOKUP($M$12,'Sel Coberturas,Capitais,Frquias'!$B$35:$E$48,3,FALSE),IF(AND(K41="D"),VLOOKUP($M$12,'Sel Coberturas,Capitais,Frquias'!$G$11:$J$15,3,FALSE),IF(AND(K41="E"),VLOOKUP($M$12,'Sel Coberturas,Capitais,Frquias'!$G$22:$J$32,3,FALSE),IF(AND(K41="F"),VLOOKUP($M$12,'Sel Coberturas,Capitais,Frquias'!$L$11:$O$17,3,FALSE),IF(AND(K41="G"),VLOOKUP($M$12,'Sel Coberturas,Capitais,Frquias'!$Q$11:$T$11,3,FALSE))))))))))</f>
        <v>0</v>
      </c>
      <c r="O41" s="118" t="b">
        <f>IFERROR(IF(AND(K41="A"),VLOOKUP($O$12,'Sel Coberturas,Capitais,Frquias'!$B$11:$E$17,2,FALSE),IF(AND(K41="B"),VLOOKUP($O$12,'Sel Coberturas,Capitais,Frquias'!$B$22:$E$30,2,FALSE),IF(AND(K41="C"),VLOOKUP($O$12,'Sel Coberturas,Capitais,Frquias'!$B$35:$E$48,2,FALSE),IF(AND(K41="D"),VLOOKUP($O$12,'Sel Coberturas,Capitais,Frquias'!$G$11:$J$15,2,FALSE),IF(AND(K41="E"),VLOOKUP($O$12,'Sel Coberturas,Capitais,Frquias'!$G$22:$J$32,2,FALSE),IF(AND(K41="F"),VLOOKUP($O$12,'Sel Coberturas,Capitais,Frquias'!$L$11:$O$17,2,FALSE),IF(AND(K41="G"),VLOOKUP($O$12,'Sel Coberturas,Capitais,Frquias'!$Q$11:$T$11,2,FALSE)))))))),"N")</f>
        <v>0</v>
      </c>
      <c r="P41" s="118" t="b">
        <f>IFERROR(IF(AND(K41="A"),VLOOKUP($P$12,'Sel Coberturas,Capitais,Frquias'!$B$11:$E$17,2,FALSE),IF(AND(K41="B"),VLOOKUP($P$12,'Sel Coberturas,Capitais,Frquias'!$B$22:$E$30,2,FALSE),IF(AND(K41="C"),VLOOKUP($P$12,'Sel Coberturas,Capitais,Frquias'!$B$35:$E$48,2,FALSE),IF(AND(K41="D"),VLOOKUP($P$12,'Sel Coberturas,Capitais,Frquias'!$G$11:$J$15,2,FALSE),IF(AND(K41="E"),VLOOKUP($P$12,'Sel Coberturas,Capitais,Frquias'!$G$22:$J$32,2,FALSE),IF(AND(K41="F"),VLOOKUP($P$12,'Sel Coberturas,Capitais,Frquias'!$L$11:$O$17,2,FALSE),IF(AND(K41="G"),VLOOKUP($P$12,'Sel Coberturas,Capitais,Frquias'!$Q$11:$T$11,2,FALSE)))))))),"N")</f>
        <v>0</v>
      </c>
      <c r="Q41" s="118" t="b">
        <f>IFERROR(IF(AND(K41="A"),VLOOKUP($Q$12,'Sel Coberturas,Capitais,Frquias'!$B$11:$E$17,2,FALSE),IF(AND(K41="B"),VLOOKUP($Q$12,'Sel Coberturas,Capitais,Frquias'!$B$22:$E$30,2,FALSE),IF(AND(K41="C"),VLOOKUP($Q$12,'Sel Coberturas,Capitais,Frquias'!$B$35:$E$48,2,FALSE),IF(AND(K41="D"),VLOOKUP($Q$12,'Sel Coberturas,Capitais,Frquias'!$G$11:$J$15,2,FALSE),IF(AND(K41="E"),VLOOKUP($Q$12,'Sel Coberturas,Capitais,Frquias'!$G$22:$J$32,2,FALSE),IF(AND(K41="F"),VLOOKUP($Q$12,'Sel Coberturas,Capitais,Frquias'!$L$11:$O$17,2,FALSE),IF(AND(K41="G"),VLOOKUP($Q$12,'Sel Coberturas,Capitais,Frquias'!$Q$11:$T$11,2,FALSE)))))))),"N")</f>
        <v>0</v>
      </c>
      <c r="R41" s="118" t="b">
        <f>IF(AND(Q41="N"),"N",(IF(AND(K41="A"),VLOOKUP($Q$12,'Sel Coberturas,Capitais,Frquias'!$B$11:$E$17,3,FALSE),IF(AND(K41="B"),VLOOKUP($Q$12,'Sel Coberturas,Capitais,Frquias'!$B$22:$E$30,3,FALSE),IF(AND(K41="C"),VLOOKUP($Q$12,'Sel Coberturas,Capitais,Frquias'!$B$35:$E$48,3,FALSE),IF(AND(K41="D"),VLOOKUP($Q$12,'Sel Coberturas,Capitais,Frquias'!$G$11:$J$15,3,FALSE),IF(AND(K41="E"),VLOOKUP($Q$12,'Sel Coberturas,Capitais,Frquias'!$G$22:$J$32,3,FALSE),IF(AND(K41="F"),VLOOKUP($Q$12,'Sel Coberturas,Capitais,Frquias'!$L$11:$O$17,3,FALSE),IF(AND(K41="G"),VLOOKUP($Q$12,'Sel Coberturas,Capitais,Frquias'!$Q$11:$T$11,3,FALSE))))))))))</f>
        <v>0</v>
      </c>
      <c r="S41" s="118" t="b">
        <f>IFERROR(IF(AND(K41="A"),VLOOKUP($S$12,'Sel Coberturas,Capitais,Frquias'!$B$11:$E$17,2,FALSE),IF(AND(K41="B"),VLOOKUP($S$12,'Sel Coberturas,Capitais,Frquias'!$B$22:$E$30,2,FALSE),IF(AND(K41="C"),VLOOKUP($S$12,'Sel Coberturas,Capitais,Frquias'!$B$35:$E$48,2,FALSE),IF(AND(K41="D"),VLOOKUP($S$12,'Sel Coberturas,Capitais,Frquias'!$G$11:$J$15,2,FALSE),IF(AND(K41="E"),VLOOKUP($S$12,'Sel Coberturas,Capitais,Frquias'!$G$22:$J$32,2,FALSE),IF(AND(K41="F"),VLOOKUP($S$12,'Sel Coberturas,Capitais,Frquias'!$L$11:$O$17,2,FALSE),IF(AND(K41="G"),VLOOKUP($S$12,'Sel Coberturas,Capitais,Frquias'!$Q$11:$T$11,2,FALSE)))))))),"N")</f>
        <v>0</v>
      </c>
      <c r="T41" s="118" t="b">
        <f>IFERROR(IF(AND(S41="N"),"",(IF(AND(K41="A"),VLOOKUP($S$12,'Sel Coberturas,Capitais,Frquias'!$B$11:$E$17,4,FALSE),IF(AND(K41="B"),VLOOKUP($S$12,'Sel Coberturas,Capitais,Frquias'!$B$22:$E$30,4,FALSE),IF(AND(K41="C"),VLOOKUP($S$12,'Sel Coberturas,Capitais,Frquias'!$B$35:$E$48,4,FALSE),IF(AND(K41="D"),VLOOKUP($S$12,'Sel Coberturas,Capitais,Frquias'!$G$11:$J$15,4,FALSE),IF(AND(K41="E"),VLOOKUP($S$12,'Sel Coberturas,Capitais,Frquias'!$G$22:$J$32,4,FALSE),IF(AND(K41="F"),VLOOKUP($S$12,'Sel Coberturas,Capitais,Frquias'!$L$11:$O$17,4,FALSE),IF(AND(K41="G"),VLOOKUP($S$12,'Sel Coberturas,Capitais,Frquias'!$Q$11:$T$11,4,FALSE)))))))))),"")</f>
        <v>0</v>
      </c>
      <c r="U41" s="118" t="b">
        <f>IFERROR(IF(AND(K41="A"),VLOOKUP($U$12,'Sel Coberturas,Capitais,Frquias'!$B$11:$E$17,2,FALSE),IF(AND(K41="B"),VLOOKUP($U$12,'Sel Coberturas,Capitais,Frquias'!$B$22:$E$30,2,FALSE),IF(AND(K41="C"),VLOOKUP($U$12,'Sel Coberturas,Capitais,Frquias'!$B$35:$E$48,2,FALSE),IF(AND(K41="D"),VLOOKUP($U$12,'Sel Coberturas,Capitais,Frquias'!$G$11:$J$15,2,FALSE),IF(AND(K41="E"),VLOOKUP($U$12,'Sel Coberturas,Capitais,Frquias'!$G$22:$J$32,2,FALSE),IF(AND(K41="F"),VLOOKUP($U$12,'Sel Coberturas,Capitais,Frquias'!$L$11:$O$17,2,FALSE),IF(AND(K41="G"),VLOOKUP($U$12,'Sel Coberturas,Capitais,Frquias'!$Q$11:$T$11,2,FALSE)))))))),"N")</f>
        <v>0</v>
      </c>
      <c r="V41" s="119" t="b">
        <f>IFERROR(IF(AND(U41="N"),"",(IF(AND(K41="A"),VLOOKUP($U$12,'Sel Coberturas,Capitais,Frquias'!$B$11:$E$17,4,FALSE),IF(AND(K41="B"),VLOOKUP($U$12,'Sel Coberturas,Capitais,Frquias'!$B$22:$E$30,4,FALSE),IF(AND(K41="C"),VLOOKUP($U$12,'Sel Coberturas,Capitais,Frquias'!$B$35:$E$48,4,FALSE),IF(AND(K41="D"),VLOOKUP($U$12,'Sel Coberturas,Capitais,Frquias'!$G$11:$J$15,4,FALSE),IF(AND(K41="E"),VLOOKUP($U$12,'Sel Coberturas,Capitais,Frquias'!$G$22:$J$32,4,FALSE),IF(AND(K41="F"),VLOOKUP($U$12,'Sel Coberturas,Capitais,Frquias'!$L$11:$O$17,4,FALSE),IF(AND(K41="G"),VLOOKUP($U$12,'Sel Coberturas,Capitais,Frquias'!$Q$11:$T$11,4,FALSE)))))))))),"")</f>
        <v>0</v>
      </c>
      <c r="W41" s="118" t="b">
        <f>IFERROR(IF(AND(K41="A"),VLOOKUP($W$12,'Sel Coberturas,Capitais,Frquias'!$B$11:$E$17,2,FALSE),IF(AND(K41="B"),VLOOKUP($W$12,'Sel Coberturas,Capitais,Frquias'!$B$22:$E$30,2,FALSE),IF(AND(K41="C"),VLOOKUP($W$12,'Sel Coberturas,Capitais,Frquias'!$B$35:$E$48,2,FALSE),IF(AND(K41="D"),VLOOKUP($W$12,'Sel Coberturas,Capitais,Frquias'!$G$11:$J$15,2,FALSE),IF(AND(K41="E"),VLOOKUP($W$12,'Sel Coberturas,Capitais,Frquias'!$G$22:$J$32,2,FALSE),IF(AND(K41="F"),VLOOKUP($W$12,'Sel Coberturas,Capitais,Frquias'!$L$11:$O$17,2,FALSE),IF(AND(K41="G"),VLOOKUP($W$12,'Sel Coberturas,Capitais,Frquias'!$Q$11:$T$11,2,FALSE)))))))),"N")</f>
        <v>0</v>
      </c>
      <c r="X41" s="119" t="b">
        <f>IFERROR(IF(AND(W41="N"),"",(IF(AND(K41="A"),VLOOKUP($W$12,'Sel Coberturas,Capitais,Frquias'!$B$11:$E$17,4,FALSE),IF(AND(K41="B"),VLOOKUP($W$12,'Sel Coberturas,Capitais,Frquias'!$B$22:$E$30,4,FALSE),IF(AND(K41="C"),VLOOKUP($W$12,'Sel Coberturas,Capitais,Frquias'!$B$35:$E$48,4,FALSE),IF(AND(K41="D"),VLOOKUP($W$12,'Sel Coberturas,Capitais,Frquias'!$G$11:$J$15,4,FALSE),IF(AND(K41="E"),VLOOKUP($W$12,'Sel Coberturas,Capitais,Frquias'!$G$22:$J$32,4,FALSE),IF(AND(K41="F"),VLOOKUP($W$12,'Sel Coberturas,Capitais,Frquias'!$L$11:$O$17,4,FALSE),IF(AND(K41="G"),VLOOKUP($W$12,'Sel Coberturas,Capitais,Frquias'!$Q$11:$T$11,4,FALSE)))))))))),"")</f>
        <v>0</v>
      </c>
      <c r="Y41" s="118" t="b">
        <f>IFERROR(IF(AND(K41="A"),VLOOKUP($Y$12,'Sel Coberturas,Capitais,Frquias'!$B$11:$E$17,2,FALSE),IF(AND(K41="B"),VLOOKUP($Y$12,'Sel Coberturas,Capitais,Frquias'!$B$22:$E$30,2,FALSE),IF(AND(K41="C"),VLOOKUP($Y$12,'Sel Coberturas,Capitais,Frquias'!$B$35:$E$48,2,FALSE),IF(AND(K41="D"),VLOOKUP($Y$12,'Sel Coberturas,Capitais,Frquias'!$G$11:$J$15,2,FALSE),IF(AND(K41="E"),VLOOKUP($Y$12,'Sel Coberturas,Capitais,Frquias'!$G$22:$J$32,2,FALSE),IF(AND(K41="F"),VLOOKUP($Y$12,'Sel Coberturas,Capitais,Frquias'!$L$11:$O$17,2,FALSE),IF(AND(K41="G"),VLOOKUP($Y$12,'Sel Coberturas,Capitais,Frquias'!$Q$11:$T$11,2,FALSE)))))))),"N")</f>
        <v>0</v>
      </c>
      <c r="Z41" s="119" t="b">
        <f>IFERROR(IF(AND(Y41="N"),"",(IF(AND(K41="A"),VLOOKUP($Y$12,'Sel Coberturas,Capitais,Frquias'!$B$11:$E$17,4,FALSE),IF(AND(K41="B"),VLOOKUP($Y$12,'Sel Coberturas,Capitais,Frquias'!$B$22:$E$30,4,FALSE),IF(AND(K41="C"),VLOOKUP($Y$12,'Sel Coberturas,Capitais,Frquias'!$B$35:$E$48,4,FALSE),IF(AND(K41="D"),VLOOKUP($Y$12,'Sel Coberturas,Capitais,Frquias'!$G$11:$J$15,4,FALSE),IF(AND(K41="E"),VLOOKUP($Y$12,'Sel Coberturas,Capitais,Frquias'!$G$22:$J$32,4,FALSE),IF(AND(K41="F"),VLOOKUP($Y$12,'Sel Coberturas,Capitais,Frquias'!$L$11:$O$17,4,FALSE),IF(AND(K41="G"),VLOOKUP($Y$12,'Sel Coberturas,Capitais,Frquias'!$Q$11:$T$11,4,FALSE)))))))))),"")</f>
        <v>0</v>
      </c>
      <c r="AA41" s="118" t="b">
        <f>IFERROR(IF(AND(K41="A"),VLOOKUP($AA$12,'Sel Coberturas,Capitais,Frquias'!$B$11:$E$17,2,FALSE),IF(AND(K41="B"),VLOOKUP($AA$12,'Sel Coberturas,Capitais,Frquias'!$B$22:$E$30,2,FALSE),IF(AND(K41="C"),VLOOKUP($AA$12,'Sel Coberturas,Capitais,Frquias'!$B$35:$E$48,2,FALSE),IF(AND(K41="D"),VLOOKUP($AA$12,'Sel Coberturas,Capitais,Frquias'!$G$11:$J$15,2,FALSE),IF(AND(K41="E"),VLOOKUP($AA$12,'Sel Coberturas,Capitais,Frquias'!$G$22:$J$32,2,FALSE),IF(AND(K41="F"),VLOOKUP($AA$12,'Sel Coberturas,Capitais,Frquias'!$L$11:$O$17,2,FALSE),IF(AND(K41="G"),VLOOKUP($AA$12,'Sel Coberturas,Capitais,Frquias'!$Q$11:$T$11,2,FALSE)))))))),"N")</f>
        <v>0</v>
      </c>
      <c r="AB41" s="119" t="b">
        <f>IFERROR(IF(AND(AA41="N"),"",(IF(AND(K41="A"),VLOOKUP($AA$12,'Sel Coberturas,Capitais,Frquias'!$B$11:$E$17,4,FALSE),IF(AND(K41="B"),VLOOKUP($AA$12,'Sel Coberturas,Capitais,Frquias'!$B$22:$E$30,4,FALSE),IF(AND(K41="C"),VLOOKUP($AA$12,'Sel Coberturas,Capitais,Frquias'!$B$35:$E$48,4,FALSE),IF(AND(K41="D"),VLOOKUP($AA$12,'Sel Coberturas,Capitais,Frquias'!$G$11:$J$15,4,FALSE),IF(AND(K41="E"),VLOOKUP($AA$12,'Sel Coberturas,Capitais,Frquias'!$G$22:$J$32,4,FALSE),IF(AND(K41="F"),VLOOKUP($AA$12,'Sel Coberturas,Capitais,Frquias'!$L$11:$O$17,4,FALSE),IF(AND(K41="G"),VLOOKUP($AA$12,'Sel Coberturas,Capitais,Frquias'!$Q$11:$T$11,4,FALSE)))))))))),"")</f>
        <v>0</v>
      </c>
      <c r="AC41" s="118" t="b">
        <f>IFERROR(IF(AND(K41="A"),VLOOKUP($AC$12,'Sel Coberturas,Capitais,Frquias'!$B$11:$E$17,2,FALSE),IF(AND(K41="B"),VLOOKUP($AC$12,'Sel Coberturas,Capitais,Frquias'!$B$22:$E$30,2,FALSE),IF(AND(K41="C"),VLOOKUP($AC$12,'Sel Coberturas,Capitais,Frquias'!$B$35:$E$48,2,FALSE),IF(AND(K41="D"),VLOOKUP($AC$12,'Sel Coberturas,Capitais,Frquias'!$G$11:$J$15,2,FALSE),IF(AND(K41="E"),VLOOKUP($AC$12,'Sel Coberturas,Capitais,Frquias'!$G$22:$J$32,2,FALSE),IF(AND(K41="F"),VLOOKUP($AC$12,'Sel Coberturas,Capitais,Frquias'!$L$11:$O$17,2,FALSE),IF(AND(K41="G"),VLOOKUP($AC$12,'Sel Coberturas,Capitais,Frquias'!$Q$11:$T$11,2,FALSE)))))))),"N")</f>
        <v>0</v>
      </c>
      <c r="AD41" s="118" t="b">
        <f>IF(AND(AC41="N"),"N",(IF(AND(K41="A"),VLOOKUP($AC$12,'Sel Coberturas,Capitais,Frquias'!$B$11:$E$17,3,FALSE),IF(AND(K41="B"),VLOOKUP($AC$12,'Sel Coberturas,Capitais,Frquias'!$B$22:$E$30,3,FALSE),IF(AND(K41="C"),VLOOKUP($AC$12,'Sel Coberturas,Capitais,Frquias'!$B$35:$E$48,3,FALSE),IF(AND(K41="D"),VLOOKUP($AC$12,'Sel Coberturas,Capitais,Frquias'!$G$11:$J$15,3,FALSE),IF(AND(K41="E"),VLOOKUP($AC$12,'Sel Coberturas,Capitais,Frquias'!$G$22:$J$32,3,FALSE),IF(AND(K41="F"),VLOOKUP($AC$12,'Sel Coberturas,Capitais,Frquias'!$L$11:$O$17,3,FALSE),IF(AND(K41="G"),VLOOKUP($AC$12,'Sel Coberturas,Capitais,Frquias'!$Q$11:$T$11,3,FALSE))))))))))</f>
        <v>0</v>
      </c>
      <c r="AE41" s="118" t="b">
        <f>IFERROR(IF(AND(K41="A"),VLOOKUP($AE$12,'Sel Coberturas,Capitais,Frquias'!$B$11:$E$17,2,FALSE),IF(AND(K41="B"),VLOOKUP($AE$12,'Sel Coberturas,Capitais,Frquias'!$B$22:$E$30,2,FALSE),IF(AND(K41="C"),VLOOKUP($AE$12,'Sel Coberturas,Capitais,Frquias'!$B$35:$E$48,2,FALSE),IF(AND(K41="D"),VLOOKUP($AE$12,'Sel Coberturas,Capitais,Frquias'!$G$11:$J$15,2,FALSE),IF(AND(K41="E"),VLOOKUP($AE$12,'Sel Coberturas,Capitais,Frquias'!$G$22:$J$32,2,FALSE),IF(AND(K41="F"),VLOOKUP($AE$12,'Sel Coberturas,Capitais,Frquias'!$L$11:$O$17,2,FALSE),IF(AND(K41="G"),VLOOKUP($AE$12,'Sel Coberturas,Capitais,Frquias'!$Q$11:$T$11,2,FALSE)))))))),"N")</f>
        <v>0</v>
      </c>
      <c r="AF41" s="118" t="b">
        <f>IF(AND(AE41="N"),"N",(IF(AND(K41="A"),VLOOKUP($AE$12,'Sel Coberturas,Capitais,Frquias'!$B$11:$E$17,3,FALSE),IF(AND(K41="B"),VLOOKUP($AE$12,'Sel Coberturas,Capitais,Frquias'!$B$22:$E$30,3,FALSE),IF(AND(K41="C"),VLOOKUP($AE$12,'Sel Coberturas,Capitais,Frquias'!$B$35:$E$48,3,FALSE),IF(AND(K41="D"),VLOOKUP($AE$12,'Sel Coberturas,Capitais,Frquias'!$G$11:$J$15,3,FALSE),IF(AND(K41="E"),VLOOKUP($AE$12,'Sel Coberturas,Capitais,Frquias'!$G$22:$J$32,3,FALSE),IF(AND(K41="F"),VLOOKUP($AE$12,'Sel Coberturas,Capitais,Frquias'!$L$11:$O$17,3,FALSE),IF(AND(K41="G"),VLOOKUP($AE$12,'Sel Coberturas,Capitais,Frquias'!$Q$11:$T$11,3,FALSE))))))))))</f>
        <v>0</v>
      </c>
      <c r="AG41" s="118" t="b">
        <f>IFERROR(IF(AND(K41="A"),VLOOKUP($AG$12,'Sel Coberturas,Capitais,Frquias'!$B$11:$E$17,2,FALSE),IF(AND(K41="B"),VLOOKUP($AG$12,'Sel Coberturas,Capitais,Frquias'!$B$22:$E$30,2,FALSE),IF(AND(K41="C"),VLOOKUP($AG$12,'Sel Coberturas,Capitais,Frquias'!$B$35:$E$48,2,FALSE),IF(AND(K41="D"),VLOOKUP($AG$12,'Sel Coberturas,Capitais,Frquias'!$G$11:$J$15,2,FALSE),IF(AND(K41="E"),VLOOKUP($AG$12,'Sel Coberturas,Capitais,Frquias'!$G$22:$J$32,2,FALSE),IF(AND(K41="F"),VLOOKUP($AG$12,'Sel Coberturas,Capitais,Frquias'!$L$11:$O$17,2,FALSE),IF(AND(K41="G"),VLOOKUP($AG$12,'Sel Coberturas,Capitais,Frquias'!$Q$11:$T$11,2,FALSE)))))))),"N")</f>
        <v>0</v>
      </c>
      <c r="AH41" s="118" t="b">
        <f>IF(AND(AG41="N"),"N",(IF(AND(K41="A"),VLOOKUP($AG$12,'Sel Coberturas,Capitais,Frquias'!$B$11:$E$17,3,FALSE),IF(AND(K41="B"),VLOOKUP($AG$12,'Sel Coberturas,Capitais,Frquias'!$B$22:$E$30,3,FALSE),IF(AND(K41="C"),VLOOKUP($AG$12,'Sel Coberturas,Capitais,Frquias'!$B$35:$E$48,3,FALSE),IF(AND(K41="D"),VLOOKUP($AG$12,'Sel Coberturas,Capitais,Frquias'!$G$11:$J$15,3,FALSE),IF(AND(K41="E"),VLOOKUP($AG$12,'Sel Coberturas,Capitais,Frquias'!$G$22:$J$32,3,FALSE),IF(AND(K41="F"),VLOOKUP($AG$12,'Sel Coberturas,Capitais,Frquias'!$L$11:$O$17,3,FALSE),IF(AND(K41="G"),VLOOKUP($AG$12,'Sel Coberturas,Capitais,Frquias'!$Q$11:$T$11,3,FALSE))))))))))</f>
        <v>0</v>
      </c>
      <c r="AI41" s="118" t="b">
        <f>IFERROR(IF(AND(K41="A"),VLOOKUP($AI$12,'Sel Coberturas,Capitais,Frquias'!$B$11:$E$17,2,FALSE),IF(AND(K41="B"),VLOOKUP($AI$12,'Sel Coberturas,Capitais,Frquias'!$B$22:$E$30,2,FALSE),IF(AND(K41="C"),VLOOKUP($AI$12,'Sel Coberturas,Capitais,Frquias'!$B$35:$E$48,2,FALSE),IF(AND(K41="D"),VLOOKUP($AI$12,'Sel Coberturas,Capitais,Frquias'!$G$11:$J$15,2,FALSE),IF(AND(K41="E"),VLOOKUP($AI$12,'Sel Coberturas,Capitais,Frquias'!$G$22:$J$32,2,FALSE),IF(AND(K41="F"),VLOOKUP($AI$12,'Sel Coberturas,Capitais,Frquias'!$L$11:$O$17,2,FALSE),IF(AND(K41="G"),VLOOKUP($AI$12,'Sel Coberturas,Capitais,Frquias'!$Q$11:$T$11,2,FALSE)))))))),"N")</f>
        <v>0</v>
      </c>
      <c r="BU41" s="100" t="s">
        <v>343</v>
      </c>
      <c r="BV41" s="100" t="s">
        <v>217</v>
      </c>
      <c r="BW41" s="94" t="s">
        <v>342</v>
      </c>
      <c r="BY41" s="102" t="s">
        <v>810</v>
      </c>
      <c r="BZ41" s="103" t="s">
        <v>657</v>
      </c>
      <c r="CA41" s="103">
        <v>614</v>
      </c>
      <c r="CC41" s="90">
        <v>1679</v>
      </c>
      <c r="CD41" s="89" t="s">
        <v>1820</v>
      </c>
      <c r="CF41" s="90">
        <v>1701</v>
      </c>
      <c r="CG41" s="92" t="s">
        <v>1822</v>
      </c>
    </row>
    <row r="42" spans="1:85">
      <c r="A42" s="85">
        <f t="shared" si="0"/>
        <v>30</v>
      </c>
      <c r="B42" s="114"/>
      <c r="C42" s="115"/>
      <c r="D42" s="115"/>
      <c r="E42" s="115"/>
      <c r="F42" s="114"/>
      <c r="G42" s="114"/>
      <c r="H42" s="114"/>
      <c r="I42" s="121"/>
      <c r="J42" s="116"/>
      <c r="K42" s="116"/>
      <c r="L42" s="117" t="b">
        <f>IFERROR(IF(AND(K42="A"),VLOOKUP($L$12,'Sel Coberturas,Capitais,Frquias'!$B$11:$E$17,3,FALSE),IF(AND(K42="B"),VLOOKUP($L$12,'Sel Coberturas,Capitais,Frquias'!$B$22:$E$30,3,FALSE),IF(AND(K42="C"),VLOOKUP($L$12,'Sel Coberturas,Capitais,Frquias'!$B$35:$E$48,3,FALSE),IF(AND(K42="D"),VLOOKUP($L$12,'Sel Coberturas,Capitais,Frquias'!$G$11:$J$15,3,FALSE),IF(AND(K42="E"),VLOOKUP($L$12,'Sel Coberturas,Capitais,Frquias'!$G$22:$J$32,3,FALSE),IF(AND(K42="F"),VLOOKUP($L$12,'Sel Coberturas,Capitais,Frquias'!$L$11:$O$17,3,FALSE),IF(AND(K42="G"),VLOOKUP($L$12,'Sel Coberturas,Capitais,Frquias'!$Q$11:$T$11,3,FALSE)))))))),"")</f>
        <v>0</v>
      </c>
      <c r="M42" s="118" t="b">
        <f>IFERROR(IF(AND(K42="A"),VLOOKUP($M$12,'Sel Coberturas,Capitais,Frquias'!$B$11:$E$17,2,FALSE),IF(AND(K42="B"),VLOOKUP($M$12,'Sel Coberturas,Capitais,Frquias'!$B$22:$E$30,2,FALSE),IF(AND(K42="C"),VLOOKUP($M$12,'Sel Coberturas,Capitais,Frquias'!$B$35:$E$48,2,FALSE),IF(AND(K42="D"),VLOOKUP($M$12,'Sel Coberturas,Capitais,Frquias'!$G$11:$J$15,2,FALSE),IF(AND(K42="E"),VLOOKUP($M$12,'Sel Coberturas,Capitais,Frquias'!$G$22:$J$32,2,FALSE),IF(AND(K42="F"),VLOOKUP($M$12,'Sel Coberturas,Capitais,Frquias'!$L$11:$O$17,2,FALSE),IF(AND(K42="G"),VLOOKUP($M$12,'Sel Coberturas,Capitais,Frquias'!$Q$11:$T$11,2,FALSE)))))))),"N")</f>
        <v>0</v>
      </c>
      <c r="N42" s="118" t="b">
        <f>IF(AND(M42="N"),"N",(IF(AND(K42="A"),VLOOKUP($M$12,'Sel Coberturas,Capitais,Frquias'!$B$11:$E$17,3,FALSE),IF(AND(K42="B"),VLOOKUP($M$12,'Sel Coberturas,Capitais,Frquias'!$B$22:$E$30,3,FALSE),IF(AND(K42="C"),VLOOKUP($M$12,'Sel Coberturas,Capitais,Frquias'!$B$35:$E$48,3,FALSE),IF(AND(K42="D"),VLOOKUP($M$12,'Sel Coberturas,Capitais,Frquias'!$G$11:$J$15,3,FALSE),IF(AND(K42="E"),VLOOKUP($M$12,'Sel Coberturas,Capitais,Frquias'!$G$22:$J$32,3,FALSE),IF(AND(K42="F"),VLOOKUP($M$12,'Sel Coberturas,Capitais,Frquias'!$L$11:$O$17,3,FALSE),IF(AND(K42="G"),VLOOKUP($M$12,'Sel Coberturas,Capitais,Frquias'!$Q$11:$T$11,3,FALSE))))))))))</f>
        <v>0</v>
      </c>
      <c r="O42" s="118" t="b">
        <f>IFERROR(IF(AND(K42="A"),VLOOKUP($O$12,'Sel Coberturas,Capitais,Frquias'!$B$11:$E$17,2,FALSE),IF(AND(K42="B"),VLOOKUP($O$12,'Sel Coberturas,Capitais,Frquias'!$B$22:$E$30,2,FALSE),IF(AND(K42="C"),VLOOKUP($O$12,'Sel Coberturas,Capitais,Frquias'!$B$35:$E$48,2,FALSE),IF(AND(K42="D"),VLOOKUP($O$12,'Sel Coberturas,Capitais,Frquias'!$G$11:$J$15,2,FALSE),IF(AND(K42="E"),VLOOKUP($O$12,'Sel Coberturas,Capitais,Frquias'!$G$22:$J$32,2,FALSE),IF(AND(K42="F"),VLOOKUP($O$12,'Sel Coberturas,Capitais,Frquias'!$L$11:$O$17,2,FALSE),IF(AND(K42="G"),VLOOKUP($O$12,'Sel Coberturas,Capitais,Frquias'!$Q$11:$T$11,2,FALSE)))))))),"N")</f>
        <v>0</v>
      </c>
      <c r="P42" s="118" t="b">
        <f>IFERROR(IF(AND(K42="A"),VLOOKUP($P$12,'Sel Coberturas,Capitais,Frquias'!$B$11:$E$17,2,FALSE),IF(AND(K42="B"),VLOOKUP($P$12,'Sel Coberturas,Capitais,Frquias'!$B$22:$E$30,2,FALSE),IF(AND(K42="C"),VLOOKUP($P$12,'Sel Coberturas,Capitais,Frquias'!$B$35:$E$48,2,FALSE),IF(AND(K42="D"),VLOOKUP($P$12,'Sel Coberturas,Capitais,Frquias'!$G$11:$J$15,2,FALSE),IF(AND(K42="E"),VLOOKUP($P$12,'Sel Coberturas,Capitais,Frquias'!$G$22:$J$32,2,FALSE),IF(AND(K42="F"),VLOOKUP($P$12,'Sel Coberturas,Capitais,Frquias'!$L$11:$O$17,2,FALSE),IF(AND(K42="G"),VLOOKUP($P$12,'Sel Coberturas,Capitais,Frquias'!$Q$11:$T$11,2,FALSE)))))))),"N")</f>
        <v>0</v>
      </c>
      <c r="Q42" s="118" t="b">
        <f>IFERROR(IF(AND(K42="A"),VLOOKUP($Q$12,'Sel Coberturas,Capitais,Frquias'!$B$11:$E$17,2,FALSE),IF(AND(K42="B"),VLOOKUP($Q$12,'Sel Coberturas,Capitais,Frquias'!$B$22:$E$30,2,FALSE),IF(AND(K42="C"),VLOOKUP($Q$12,'Sel Coberturas,Capitais,Frquias'!$B$35:$E$48,2,FALSE),IF(AND(K42="D"),VLOOKUP($Q$12,'Sel Coberturas,Capitais,Frquias'!$G$11:$J$15,2,FALSE),IF(AND(K42="E"),VLOOKUP($Q$12,'Sel Coberturas,Capitais,Frquias'!$G$22:$J$32,2,FALSE),IF(AND(K42="F"),VLOOKUP($Q$12,'Sel Coberturas,Capitais,Frquias'!$L$11:$O$17,2,FALSE),IF(AND(K42="G"),VLOOKUP($Q$12,'Sel Coberturas,Capitais,Frquias'!$Q$11:$T$11,2,FALSE)))))))),"N")</f>
        <v>0</v>
      </c>
      <c r="R42" s="118" t="b">
        <f>IF(AND(Q42="N"),"N",(IF(AND(K42="A"),VLOOKUP($Q$12,'Sel Coberturas,Capitais,Frquias'!$B$11:$E$17,3,FALSE),IF(AND(K42="B"),VLOOKUP($Q$12,'Sel Coberturas,Capitais,Frquias'!$B$22:$E$30,3,FALSE),IF(AND(K42="C"),VLOOKUP($Q$12,'Sel Coberturas,Capitais,Frquias'!$B$35:$E$48,3,FALSE),IF(AND(K42="D"),VLOOKUP($Q$12,'Sel Coberturas,Capitais,Frquias'!$G$11:$J$15,3,FALSE),IF(AND(K42="E"),VLOOKUP($Q$12,'Sel Coberturas,Capitais,Frquias'!$G$22:$J$32,3,FALSE),IF(AND(K42="F"),VLOOKUP($Q$12,'Sel Coberturas,Capitais,Frquias'!$L$11:$O$17,3,FALSE),IF(AND(K42="G"),VLOOKUP($Q$12,'Sel Coberturas,Capitais,Frquias'!$Q$11:$T$11,3,FALSE))))))))))</f>
        <v>0</v>
      </c>
      <c r="S42" s="118" t="b">
        <f>IFERROR(IF(AND(K42="A"),VLOOKUP($S$12,'Sel Coberturas,Capitais,Frquias'!$B$11:$E$17,2,FALSE),IF(AND(K42="B"),VLOOKUP($S$12,'Sel Coberturas,Capitais,Frquias'!$B$22:$E$30,2,FALSE),IF(AND(K42="C"),VLOOKUP($S$12,'Sel Coberturas,Capitais,Frquias'!$B$35:$E$48,2,FALSE),IF(AND(K42="D"),VLOOKUP($S$12,'Sel Coberturas,Capitais,Frquias'!$G$11:$J$15,2,FALSE),IF(AND(K42="E"),VLOOKUP($S$12,'Sel Coberturas,Capitais,Frquias'!$G$22:$J$32,2,FALSE),IF(AND(K42="F"),VLOOKUP($S$12,'Sel Coberturas,Capitais,Frquias'!$L$11:$O$17,2,FALSE),IF(AND(K42="G"),VLOOKUP($S$12,'Sel Coberturas,Capitais,Frquias'!$Q$11:$T$11,2,FALSE)))))))),"N")</f>
        <v>0</v>
      </c>
      <c r="T42" s="118" t="b">
        <f>IFERROR(IF(AND(S42="N"),"",(IF(AND(K42="A"),VLOOKUP($S$12,'Sel Coberturas,Capitais,Frquias'!$B$11:$E$17,4,FALSE),IF(AND(K42="B"),VLOOKUP($S$12,'Sel Coberturas,Capitais,Frquias'!$B$22:$E$30,4,FALSE),IF(AND(K42="C"),VLOOKUP($S$12,'Sel Coberturas,Capitais,Frquias'!$B$35:$E$48,4,FALSE),IF(AND(K42="D"),VLOOKUP($S$12,'Sel Coberturas,Capitais,Frquias'!$G$11:$J$15,4,FALSE),IF(AND(K42="E"),VLOOKUP($S$12,'Sel Coberturas,Capitais,Frquias'!$G$22:$J$32,4,FALSE),IF(AND(K42="F"),VLOOKUP($S$12,'Sel Coberturas,Capitais,Frquias'!$L$11:$O$17,4,FALSE),IF(AND(K42="G"),VLOOKUP($S$12,'Sel Coberturas,Capitais,Frquias'!$Q$11:$T$11,4,FALSE)))))))))),"")</f>
        <v>0</v>
      </c>
      <c r="U42" s="118" t="b">
        <f>IFERROR(IF(AND(K42="A"),VLOOKUP($U$12,'Sel Coberturas,Capitais,Frquias'!$B$11:$E$17,2,FALSE),IF(AND(K42="B"),VLOOKUP($U$12,'Sel Coberturas,Capitais,Frquias'!$B$22:$E$30,2,FALSE),IF(AND(K42="C"),VLOOKUP($U$12,'Sel Coberturas,Capitais,Frquias'!$B$35:$E$48,2,FALSE),IF(AND(K42="D"),VLOOKUP($U$12,'Sel Coberturas,Capitais,Frquias'!$G$11:$J$15,2,FALSE),IF(AND(K42="E"),VLOOKUP($U$12,'Sel Coberturas,Capitais,Frquias'!$G$22:$J$32,2,FALSE),IF(AND(K42="F"),VLOOKUP($U$12,'Sel Coberturas,Capitais,Frquias'!$L$11:$O$17,2,FALSE),IF(AND(K42="G"),VLOOKUP($U$12,'Sel Coberturas,Capitais,Frquias'!$Q$11:$T$11,2,FALSE)))))))),"N")</f>
        <v>0</v>
      </c>
      <c r="V42" s="119" t="b">
        <f>IFERROR(IF(AND(U42="N"),"",(IF(AND(K42="A"),VLOOKUP($U$12,'Sel Coberturas,Capitais,Frquias'!$B$11:$E$17,4,FALSE),IF(AND(K42="B"),VLOOKUP($U$12,'Sel Coberturas,Capitais,Frquias'!$B$22:$E$30,4,FALSE),IF(AND(K42="C"),VLOOKUP($U$12,'Sel Coberturas,Capitais,Frquias'!$B$35:$E$48,4,FALSE),IF(AND(K42="D"),VLOOKUP($U$12,'Sel Coberturas,Capitais,Frquias'!$G$11:$J$15,4,FALSE),IF(AND(K42="E"),VLOOKUP($U$12,'Sel Coberturas,Capitais,Frquias'!$G$22:$J$32,4,FALSE),IF(AND(K42="F"),VLOOKUP($U$12,'Sel Coberturas,Capitais,Frquias'!$L$11:$O$17,4,FALSE),IF(AND(K42="G"),VLOOKUP($U$12,'Sel Coberturas,Capitais,Frquias'!$Q$11:$T$11,4,FALSE)))))))))),"")</f>
        <v>0</v>
      </c>
      <c r="W42" s="118" t="b">
        <f>IFERROR(IF(AND(K42="A"),VLOOKUP($W$12,'Sel Coberturas,Capitais,Frquias'!$B$11:$E$17,2,FALSE),IF(AND(K42="B"),VLOOKUP($W$12,'Sel Coberturas,Capitais,Frquias'!$B$22:$E$30,2,FALSE),IF(AND(K42="C"),VLOOKUP($W$12,'Sel Coberturas,Capitais,Frquias'!$B$35:$E$48,2,FALSE),IF(AND(K42="D"),VLOOKUP($W$12,'Sel Coberturas,Capitais,Frquias'!$G$11:$J$15,2,FALSE),IF(AND(K42="E"),VLOOKUP($W$12,'Sel Coberturas,Capitais,Frquias'!$G$22:$J$32,2,FALSE),IF(AND(K42="F"),VLOOKUP($W$12,'Sel Coberturas,Capitais,Frquias'!$L$11:$O$17,2,FALSE),IF(AND(K42="G"),VLOOKUP($W$12,'Sel Coberturas,Capitais,Frquias'!$Q$11:$T$11,2,FALSE)))))))),"N")</f>
        <v>0</v>
      </c>
      <c r="X42" s="119" t="b">
        <f>IFERROR(IF(AND(W42="N"),"",(IF(AND(K42="A"),VLOOKUP($W$12,'Sel Coberturas,Capitais,Frquias'!$B$11:$E$17,4,FALSE),IF(AND(K42="B"),VLOOKUP($W$12,'Sel Coberturas,Capitais,Frquias'!$B$22:$E$30,4,FALSE),IF(AND(K42="C"),VLOOKUP($W$12,'Sel Coberturas,Capitais,Frquias'!$B$35:$E$48,4,FALSE),IF(AND(K42="D"),VLOOKUP($W$12,'Sel Coberturas,Capitais,Frquias'!$G$11:$J$15,4,FALSE),IF(AND(K42="E"),VLOOKUP($W$12,'Sel Coberturas,Capitais,Frquias'!$G$22:$J$32,4,FALSE),IF(AND(K42="F"),VLOOKUP($W$12,'Sel Coberturas,Capitais,Frquias'!$L$11:$O$17,4,FALSE),IF(AND(K42="G"),VLOOKUP($W$12,'Sel Coberturas,Capitais,Frquias'!$Q$11:$T$11,4,FALSE)))))))))),"")</f>
        <v>0</v>
      </c>
      <c r="Y42" s="118" t="b">
        <f>IFERROR(IF(AND(K42="A"),VLOOKUP($Y$12,'Sel Coberturas,Capitais,Frquias'!$B$11:$E$17,2,FALSE),IF(AND(K42="B"),VLOOKUP($Y$12,'Sel Coberturas,Capitais,Frquias'!$B$22:$E$30,2,FALSE),IF(AND(K42="C"),VLOOKUP($Y$12,'Sel Coberturas,Capitais,Frquias'!$B$35:$E$48,2,FALSE),IF(AND(K42="D"),VLOOKUP($Y$12,'Sel Coberturas,Capitais,Frquias'!$G$11:$J$15,2,FALSE),IF(AND(K42="E"),VLOOKUP($Y$12,'Sel Coberturas,Capitais,Frquias'!$G$22:$J$32,2,FALSE),IF(AND(K42="F"),VLOOKUP($Y$12,'Sel Coberturas,Capitais,Frquias'!$L$11:$O$17,2,FALSE),IF(AND(K42="G"),VLOOKUP($Y$12,'Sel Coberturas,Capitais,Frquias'!$Q$11:$T$11,2,FALSE)))))))),"N")</f>
        <v>0</v>
      </c>
      <c r="Z42" s="119" t="b">
        <f>IFERROR(IF(AND(Y42="N"),"",(IF(AND(K42="A"),VLOOKUP($Y$12,'Sel Coberturas,Capitais,Frquias'!$B$11:$E$17,4,FALSE),IF(AND(K42="B"),VLOOKUP($Y$12,'Sel Coberturas,Capitais,Frquias'!$B$22:$E$30,4,FALSE),IF(AND(K42="C"),VLOOKUP($Y$12,'Sel Coberturas,Capitais,Frquias'!$B$35:$E$48,4,FALSE),IF(AND(K42="D"),VLOOKUP($Y$12,'Sel Coberturas,Capitais,Frquias'!$G$11:$J$15,4,FALSE),IF(AND(K42="E"),VLOOKUP($Y$12,'Sel Coberturas,Capitais,Frquias'!$G$22:$J$32,4,FALSE),IF(AND(K42="F"),VLOOKUP($Y$12,'Sel Coberturas,Capitais,Frquias'!$L$11:$O$17,4,FALSE),IF(AND(K42="G"),VLOOKUP($Y$12,'Sel Coberturas,Capitais,Frquias'!$Q$11:$T$11,4,FALSE)))))))))),"")</f>
        <v>0</v>
      </c>
      <c r="AA42" s="118" t="b">
        <f>IFERROR(IF(AND(K42="A"),VLOOKUP($AA$12,'Sel Coberturas,Capitais,Frquias'!$B$11:$E$17,2,FALSE),IF(AND(K42="B"),VLOOKUP($AA$12,'Sel Coberturas,Capitais,Frquias'!$B$22:$E$30,2,FALSE),IF(AND(K42="C"),VLOOKUP($AA$12,'Sel Coberturas,Capitais,Frquias'!$B$35:$E$48,2,FALSE),IF(AND(K42="D"),VLOOKUP($AA$12,'Sel Coberturas,Capitais,Frquias'!$G$11:$J$15,2,FALSE),IF(AND(K42="E"),VLOOKUP($AA$12,'Sel Coberturas,Capitais,Frquias'!$G$22:$J$32,2,FALSE),IF(AND(K42="F"),VLOOKUP($AA$12,'Sel Coberturas,Capitais,Frquias'!$L$11:$O$17,2,FALSE),IF(AND(K42="G"),VLOOKUP($AA$12,'Sel Coberturas,Capitais,Frquias'!$Q$11:$T$11,2,FALSE)))))))),"N")</f>
        <v>0</v>
      </c>
      <c r="AB42" s="119" t="b">
        <f>IFERROR(IF(AND(AA42="N"),"",(IF(AND(K42="A"),VLOOKUP($AA$12,'Sel Coberturas,Capitais,Frquias'!$B$11:$E$17,4,FALSE),IF(AND(K42="B"),VLOOKUP($AA$12,'Sel Coberturas,Capitais,Frquias'!$B$22:$E$30,4,FALSE),IF(AND(K42="C"),VLOOKUP($AA$12,'Sel Coberturas,Capitais,Frquias'!$B$35:$E$48,4,FALSE),IF(AND(K42="D"),VLOOKUP($AA$12,'Sel Coberturas,Capitais,Frquias'!$G$11:$J$15,4,FALSE),IF(AND(K42="E"),VLOOKUP($AA$12,'Sel Coberturas,Capitais,Frquias'!$G$22:$J$32,4,FALSE),IF(AND(K42="F"),VLOOKUP($AA$12,'Sel Coberturas,Capitais,Frquias'!$L$11:$O$17,4,FALSE),IF(AND(K42="G"),VLOOKUP($AA$12,'Sel Coberturas,Capitais,Frquias'!$Q$11:$T$11,4,FALSE)))))))))),"")</f>
        <v>0</v>
      </c>
      <c r="AC42" s="118" t="b">
        <f>IFERROR(IF(AND(K42="A"),VLOOKUP($AC$12,'Sel Coberturas,Capitais,Frquias'!$B$11:$E$17,2,FALSE),IF(AND(K42="B"),VLOOKUP($AC$12,'Sel Coberturas,Capitais,Frquias'!$B$22:$E$30,2,FALSE),IF(AND(K42="C"),VLOOKUP($AC$12,'Sel Coberturas,Capitais,Frquias'!$B$35:$E$48,2,FALSE),IF(AND(K42="D"),VLOOKUP($AC$12,'Sel Coberturas,Capitais,Frquias'!$G$11:$J$15,2,FALSE),IF(AND(K42="E"),VLOOKUP($AC$12,'Sel Coberturas,Capitais,Frquias'!$G$22:$J$32,2,FALSE),IF(AND(K42="F"),VLOOKUP($AC$12,'Sel Coberturas,Capitais,Frquias'!$L$11:$O$17,2,FALSE),IF(AND(K42="G"),VLOOKUP($AC$12,'Sel Coberturas,Capitais,Frquias'!$Q$11:$T$11,2,FALSE)))))))),"N")</f>
        <v>0</v>
      </c>
      <c r="AD42" s="118" t="b">
        <f>IF(AND(AC42="N"),"N",(IF(AND(K42="A"),VLOOKUP($AC$12,'Sel Coberturas,Capitais,Frquias'!$B$11:$E$17,3,FALSE),IF(AND(K42="B"),VLOOKUP($AC$12,'Sel Coberturas,Capitais,Frquias'!$B$22:$E$30,3,FALSE),IF(AND(K42="C"),VLOOKUP($AC$12,'Sel Coberturas,Capitais,Frquias'!$B$35:$E$48,3,FALSE),IF(AND(K42="D"),VLOOKUP($AC$12,'Sel Coberturas,Capitais,Frquias'!$G$11:$J$15,3,FALSE),IF(AND(K42="E"),VLOOKUP($AC$12,'Sel Coberturas,Capitais,Frquias'!$G$22:$J$32,3,FALSE),IF(AND(K42="F"),VLOOKUP($AC$12,'Sel Coberturas,Capitais,Frquias'!$L$11:$O$17,3,FALSE),IF(AND(K42="G"),VLOOKUP($AC$12,'Sel Coberturas,Capitais,Frquias'!$Q$11:$T$11,3,FALSE))))))))))</f>
        <v>0</v>
      </c>
      <c r="AE42" s="118" t="b">
        <f>IFERROR(IF(AND(K42="A"),VLOOKUP($AE$12,'Sel Coberturas,Capitais,Frquias'!$B$11:$E$17,2,FALSE),IF(AND(K42="B"),VLOOKUP($AE$12,'Sel Coberturas,Capitais,Frquias'!$B$22:$E$30,2,FALSE),IF(AND(K42="C"),VLOOKUP($AE$12,'Sel Coberturas,Capitais,Frquias'!$B$35:$E$48,2,FALSE),IF(AND(K42="D"),VLOOKUP($AE$12,'Sel Coberturas,Capitais,Frquias'!$G$11:$J$15,2,FALSE),IF(AND(K42="E"),VLOOKUP($AE$12,'Sel Coberturas,Capitais,Frquias'!$G$22:$J$32,2,FALSE),IF(AND(K42="F"),VLOOKUP($AE$12,'Sel Coberturas,Capitais,Frquias'!$L$11:$O$17,2,FALSE),IF(AND(K42="G"),VLOOKUP($AE$12,'Sel Coberturas,Capitais,Frquias'!$Q$11:$T$11,2,FALSE)))))))),"N")</f>
        <v>0</v>
      </c>
      <c r="AF42" s="118" t="b">
        <f>IF(AND(AE42="N"),"N",(IF(AND(K42="A"),VLOOKUP($AE$12,'Sel Coberturas,Capitais,Frquias'!$B$11:$E$17,3,FALSE),IF(AND(K42="B"),VLOOKUP($AE$12,'Sel Coberturas,Capitais,Frquias'!$B$22:$E$30,3,FALSE),IF(AND(K42="C"),VLOOKUP($AE$12,'Sel Coberturas,Capitais,Frquias'!$B$35:$E$48,3,FALSE),IF(AND(K42="D"),VLOOKUP($AE$12,'Sel Coberturas,Capitais,Frquias'!$G$11:$J$15,3,FALSE),IF(AND(K42="E"),VLOOKUP($AE$12,'Sel Coberturas,Capitais,Frquias'!$G$22:$J$32,3,FALSE),IF(AND(K42="F"),VLOOKUP($AE$12,'Sel Coberturas,Capitais,Frquias'!$L$11:$O$17,3,FALSE),IF(AND(K42="G"),VLOOKUP($AE$12,'Sel Coberturas,Capitais,Frquias'!$Q$11:$T$11,3,FALSE))))))))))</f>
        <v>0</v>
      </c>
      <c r="AG42" s="118" t="b">
        <f>IFERROR(IF(AND(K42="A"),VLOOKUP($AG$12,'Sel Coberturas,Capitais,Frquias'!$B$11:$E$17,2,FALSE),IF(AND(K42="B"),VLOOKUP($AG$12,'Sel Coberturas,Capitais,Frquias'!$B$22:$E$30,2,FALSE),IF(AND(K42="C"),VLOOKUP($AG$12,'Sel Coberturas,Capitais,Frquias'!$B$35:$E$48,2,FALSE),IF(AND(K42="D"),VLOOKUP($AG$12,'Sel Coberturas,Capitais,Frquias'!$G$11:$J$15,2,FALSE),IF(AND(K42="E"),VLOOKUP($AG$12,'Sel Coberturas,Capitais,Frquias'!$G$22:$J$32,2,FALSE),IF(AND(K42="F"),VLOOKUP($AG$12,'Sel Coberturas,Capitais,Frquias'!$L$11:$O$17,2,FALSE),IF(AND(K42="G"),VLOOKUP($AG$12,'Sel Coberturas,Capitais,Frquias'!$Q$11:$T$11,2,FALSE)))))))),"N")</f>
        <v>0</v>
      </c>
      <c r="AH42" s="118" t="b">
        <f>IF(AND(AG42="N"),"N",(IF(AND(K42="A"),VLOOKUP($AG$12,'Sel Coberturas,Capitais,Frquias'!$B$11:$E$17,3,FALSE),IF(AND(K42="B"),VLOOKUP($AG$12,'Sel Coberturas,Capitais,Frquias'!$B$22:$E$30,3,FALSE),IF(AND(K42="C"),VLOOKUP($AG$12,'Sel Coberturas,Capitais,Frquias'!$B$35:$E$48,3,FALSE),IF(AND(K42="D"),VLOOKUP($AG$12,'Sel Coberturas,Capitais,Frquias'!$G$11:$J$15,3,FALSE),IF(AND(K42="E"),VLOOKUP($AG$12,'Sel Coberturas,Capitais,Frquias'!$G$22:$J$32,3,FALSE),IF(AND(K42="F"),VLOOKUP($AG$12,'Sel Coberturas,Capitais,Frquias'!$L$11:$O$17,3,FALSE),IF(AND(K42="G"),VLOOKUP($AG$12,'Sel Coberturas,Capitais,Frquias'!$Q$11:$T$11,3,FALSE))))))))))</f>
        <v>0</v>
      </c>
      <c r="AI42" s="118" t="b">
        <f>IFERROR(IF(AND(K42="A"),VLOOKUP($AI$12,'Sel Coberturas,Capitais,Frquias'!$B$11:$E$17,2,FALSE),IF(AND(K42="B"),VLOOKUP($AI$12,'Sel Coberturas,Capitais,Frquias'!$B$22:$E$30,2,FALSE),IF(AND(K42="C"),VLOOKUP($AI$12,'Sel Coberturas,Capitais,Frquias'!$B$35:$E$48,2,FALSE),IF(AND(K42="D"),VLOOKUP($AI$12,'Sel Coberturas,Capitais,Frquias'!$G$11:$J$15,2,FALSE),IF(AND(K42="E"),VLOOKUP($AI$12,'Sel Coberturas,Capitais,Frquias'!$G$22:$J$32,2,FALSE),IF(AND(K42="F"),VLOOKUP($AI$12,'Sel Coberturas,Capitais,Frquias'!$L$11:$O$17,2,FALSE),IF(AND(K42="G"),VLOOKUP($AI$12,'Sel Coberturas,Capitais,Frquias'!$Q$11:$T$11,2,FALSE)))))))),"N")</f>
        <v>0</v>
      </c>
      <c r="BU42" s="100" t="s">
        <v>346</v>
      </c>
      <c r="BV42" s="100" t="s">
        <v>231</v>
      </c>
      <c r="BW42" s="94" t="s">
        <v>345</v>
      </c>
      <c r="BY42" s="102" t="s">
        <v>1172</v>
      </c>
      <c r="BZ42" s="103" t="s">
        <v>247</v>
      </c>
      <c r="CA42" s="103">
        <v>1300</v>
      </c>
      <c r="CC42" s="90">
        <v>1685</v>
      </c>
      <c r="CD42" s="89" t="s">
        <v>1738</v>
      </c>
      <c r="CF42" s="90">
        <v>1702</v>
      </c>
      <c r="CG42" s="92" t="s">
        <v>1823</v>
      </c>
    </row>
    <row r="43" spans="1:85">
      <c r="A43" s="85">
        <f t="shared" si="0"/>
        <v>31</v>
      </c>
      <c r="B43" s="114"/>
      <c r="C43" s="115"/>
      <c r="D43" s="115"/>
      <c r="E43" s="115"/>
      <c r="F43" s="114"/>
      <c r="G43" s="114"/>
      <c r="H43" s="114"/>
      <c r="I43" s="121"/>
      <c r="J43" s="116"/>
      <c r="K43" s="116"/>
      <c r="L43" s="117" t="b">
        <f>IFERROR(IF(AND(K43="A"),VLOOKUP($L$12,'Sel Coberturas,Capitais,Frquias'!$B$11:$E$17,3,FALSE),IF(AND(K43="B"),VLOOKUP($L$12,'Sel Coberturas,Capitais,Frquias'!$B$22:$E$30,3,FALSE),IF(AND(K43="C"),VLOOKUP($L$12,'Sel Coberturas,Capitais,Frquias'!$B$35:$E$48,3,FALSE),IF(AND(K43="D"),VLOOKUP($L$12,'Sel Coberturas,Capitais,Frquias'!$G$11:$J$15,3,FALSE),IF(AND(K43="E"),VLOOKUP($L$12,'Sel Coberturas,Capitais,Frquias'!$G$22:$J$32,3,FALSE),IF(AND(K43="F"),VLOOKUP($L$12,'Sel Coberturas,Capitais,Frquias'!$L$11:$O$17,3,FALSE),IF(AND(K43="G"),VLOOKUP($L$12,'Sel Coberturas,Capitais,Frquias'!$Q$11:$T$11,3,FALSE)))))))),"")</f>
        <v>0</v>
      </c>
      <c r="M43" s="118" t="b">
        <f>IFERROR(IF(AND(K43="A"),VLOOKUP($M$12,'Sel Coberturas,Capitais,Frquias'!$B$11:$E$17,2,FALSE),IF(AND(K43="B"),VLOOKUP($M$12,'Sel Coberturas,Capitais,Frquias'!$B$22:$E$30,2,FALSE),IF(AND(K43="C"),VLOOKUP($M$12,'Sel Coberturas,Capitais,Frquias'!$B$35:$E$48,2,FALSE),IF(AND(K43="D"),VLOOKUP($M$12,'Sel Coberturas,Capitais,Frquias'!$G$11:$J$15,2,FALSE),IF(AND(K43="E"),VLOOKUP($M$12,'Sel Coberturas,Capitais,Frquias'!$G$22:$J$32,2,FALSE),IF(AND(K43="F"),VLOOKUP($M$12,'Sel Coberturas,Capitais,Frquias'!$L$11:$O$17,2,FALSE),IF(AND(K43="G"),VLOOKUP($M$12,'Sel Coberturas,Capitais,Frquias'!$Q$11:$T$11,2,FALSE)))))))),"N")</f>
        <v>0</v>
      </c>
      <c r="N43" s="118" t="b">
        <f>IF(AND(M43="N"),"N",(IF(AND(K43="A"),VLOOKUP($M$12,'Sel Coberturas,Capitais,Frquias'!$B$11:$E$17,3,FALSE),IF(AND(K43="B"),VLOOKUP($M$12,'Sel Coberturas,Capitais,Frquias'!$B$22:$E$30,3,FALSE),IF(AND(K43="C"),VLOOKUP($M$12,'Sel Coberturas,Capitais,Frquias'!$B$35:$E$48,3,FALSE),IF(AND(K43="D"),VLOOKUP($M$12,'Sel Coberturas,Capitais,Frquias'!$G$11:$J$15,3,FALSE),IF(AND(K43="E"),VLOOKUP($M$12,'Sel Coberturas,Capitais,Frquias'!$G$22:$J$32,3,FALSE),IF(AND(K43="F"),VLOOKUP($M$12,'Sel Coberturas,Capitais,Frquias'!$L$11:$O$17,3,FALSE),IF(AND(K43="G"),VLOOKUP($M$12,'Sel Coberturas,Capitais,Frquias'!$Q$11:$T$11,3,FALSE))))))))))</f>
        <v>0</v>
      </c>
      <c r="O43" s="118" t="b">
        <f>IFERROR(IF(AND(K43="A"),VLOOKUP($O$12,'Sel Coberturas,Capitais,Frquias'!$B$11:$E$17,2,FALSE),IF(AND(K43="B"),VLOOKUP($O$12,'Sel Coberturas,Capitais,Frquias'!$B$22:$E$30,2,FALSE),IF(AND(K43="C"),VLOOKUP($O$12,'Sel Coberturas,Capitais,Frquias'!$B$35:$E$48,2,FALSE),IF(AND(K43="D"),VLOOKUP($O$12,'Sel Coberturas,Capitais,Frquias'!$G$11:$J$15,2,FALSE),IF(AND(K43="E"),VLOOKUP($O$12,'Sel Coberturas,Capitais,Frquias'!$G$22:$J$32,2,FALSE),IF(AND(K43="F"),VLOOKUP($O$12,'Sel Coberturas,Capitais,Frquias'!$L$11:$O$17,2,FALSE),IF(AND(K43="G"),VLOOKUP($O$12,'Sel Coberturas,Capitais,Frquias'!$Q$11:$T$11,2,FALSE)))))))),"N")</f>
        <v>0</v>
      </c>
      <c r="P43" s="118" t="b">
        <f>IFERROR(IF(AND(K43="A"),VLOOKUP($P$12,'Sel Coberturas,Capitais,Frquias'!$B$11:$E$17,2,FALSE),IF(AND(K43="B"),VLOOKUP($P$12,'Sel Coberturas,Capitais,Frquias'!$B$22:$E$30,2,FALSE),IF(AND(K43="C"),VLOOKUP($P$12,'Sel Coberturas,Capitais,Frquias'!$B$35:$E$48,2,FALSE),IF(AND(K43="D"),VLOOKUP($P$12,'Sel Coberturas,Capitais,Frquias'!$G$11:$J$15,2,FALSE),IF(AND(K43="E"),VLOOKUP($P$12,'Sel Coberturas,Capitais,Frquias'!$G$22:$J$32,2,FALSE),IF(AND(K43="F"),VLOOKUP($P$12,'Sel Coberturas,Capitais,Frquias'!$L$11:$O$17,2,FALSE),IF(AND(K43="G"),VLOOKUP($P$12,'Sel Coberturas,Capitais,Frquias'!$Q$11:$T$11,2,FALSE)))))))),"N")</f>
        <v>0</v>
      </c>
      <c r="Q43" s="118" t="b">
        <f>IFERROR(IF(AND(K43="A"),VLOOKUP($Q$12,'Sel Coberturas,Capitais,Frquias'!$B$11:$E$17,2,FALSE),IF(AND(K43="B"),VLOOKUP($Q$12,'Sel Coberturas,Capitais,Frquias'!$B$22:$E$30,2,FALSE),IF(AND(K43="C"),VLOOKUP($Q$12,'Sel Coberturas,Capitais,Frquias'!$B$35:$E$48,2,FALSE),IF(AND(K43="D"),VLOOKUP($Q$12,'Sel Coberturas,Capitais,Frquias'!$G$11:$J$15,2,FALSE),IF(AND(K43="E"),VLOOKUP($Q$12,'Sel Coberturas,Capitais,Frquias'!$G$22:$J$32,2,FALSE),IF(AND(K43="F"),VLOOKUP($Q$12,'Sel Coberturas,Capitais,Frquias'!$L$11:$O$17,2,FALSE),IF(AND(K43="G"),VLOOKUP($Q$12,'Sel Coberturas,Capitais,Frquias'!$Q$11:$T$11,2,FALSE)))))))),"N")</f>
        <v>0</v>
      </c>
      <c r="R43" s="118" t="b">
        <f>IF(AND(Q43="N"),"N",(IF(AND(K43="A"),VLOOKUP($Q$12,'Sel Coberturas,Capitais,Frquias'!$B$11:$E$17,3,FALSE),IF(AND(K43="B"),VLOOKUP($Q$12,'Sel Coberturas,Capitais,Frquias'!$B$22:$E$30,3,FALSE),IF(AND(K43="C"),VLOOKUP($Q$12,'Sel Coberturas,Capitais,Frquias'!$B$35:$E$48,3,FALSE),IF(AND(K43="D"),VLOOKUP($Q$12,'Sel Coberturas,Capitais,Frquias'!$G$11:$J$15,3,FALSE),IF(AND(K43="E"),VLOOKUP($Q$12,'Sel Coberturas,Capitais,Frquias'!$G$22:$J$32,3,FALSE),IF(AND(K43="F"),VLOOKUP($Q$12,'Sel Coberturas,Capitais,Frquias'!$L$11:$O$17,3,FALSE),IF(AND(K43="G"),VLOOKUP($Q$12,'Sel Coberturas,Capitais,Frquias'!$Q$11:$T$11,3,FALSE))))))))))</f>
        <v>0</v>
      </c>
      <c r="S43" s="118" t="b">
        <f>IFERROR(IF(AND(K43="A"),VLOOKUP($S$12,'Sel Coberturas,Capitais,Frquias'!$B$11:$E$17,2,FALSE),IF(AND(K43="B"),VLOOKUP($S$12,'Sel Coberturas,Capitais,Frquias'!$B$22:$E$30,2,FALSE),IF(AND(K43="C"),VLOOKUP($S$12,'Sel Coberturas,Capitais,Frquias'!$B$35:$E$48,2,FALSE),IF(AND(K43="D"),VLOOKUP($S$12,'Sel Coberturas,Capitais,Frquias'!$G$11:$J$15,2,FALSE),IF(AND(K43="E"),VLOOKUP($S$12,'Sel Coberturas,Capitais,Frquias'!$G$22:$J$32,2,FALSE),IF(AND(K43="F"),VLOOKUP($S$12,'Sel Coberturas,Capitais,Frquias'!$L$11:$O$17,2,FALSE),IF(AND(K43="G"),VLOOKUP($S$12,'Sel Coberturas,Capitais,Frquias'!$Q$11:$T$11,2,FALSE)))))))),"N")</f>
        <v>0</v>
      </c>
      <c r="T43" s="118" t="b">
        <f>IFERROR(IF(AND(S43="N"),"",(IF(AND(K43="A"),VLOOKUP($S$12,'Sel Coberturas,Capitais,Frquias'!$B$11:$E$17,4,FALSE),IF(AND(K43="B"),VLOOKUP($S$12,'Sel Coberturas,Capitais,Frquias'!$B$22:$E$30,4,FALSE),IF(AND(K43="C"),VLOOKUP($S$12,'Sel Coberturas,Capitais,Frquias'!$B$35:$E$48,4,FALSE),IF(AND(K43="D"),VLOOKUP($S$12,'Sel Coberturas,Capitais,Frquias'!$G$11:$J$15,4,FALSE),IF(AND(K43="E"),VLOOKUP($S$12,'Sel Coberturas,Capitais,Frquias'!$G$22:$J$32,4,FALSE),IF(AND(K43="F"),VLOOKUP($S$12,'Sel Coberturas,Capitais,Frquias'!$L$11:$O$17,4,FALSE),IF(AND(K43="G"),VLOOKUP($S$12,'Sel Coberturas,Capitais,Frquias'!$Q$11:$T$11,4,FALSE)))))))))),"")</f>
        <v>0</v>
      </c>
      <c r="U43" s="118" t="b">
        <f>IFERROR(IF(AND(K43="A"),VLOOKUP($U$12,'Sel Coberturas,Capitais,Frquias'!$B$11:$E$17,2,FALSE),IF(AND(K43="B"),VLOOKUP($U$12,'Sel Coberturas,Capitais,Frquias'!$B$22:$E$30,2,FALSE),IF(AND(K43="C"),VLOOKUP($U$12,'Sel Coberturas,Capitais,Frquias'!$B$35:$E$48,2,FALSE),IF(AND(K43="D"),VLOOKUP($U$12,'Sel Coberturas,Capitais,Frquias'!$G$11:$J$15,2,FALSE),IF(AND(K43="E"),VLOOKUP($U$12,'Sel Coberturas,Capitais,Frquias'!$G$22:$J$32,2,FALSE),IF(AND(K43="F"),VLOOKUP($U$12,'Sel Coberturas,Capitais,Frquias'!$L$11:$O$17,2,FALSE),IF(AND(K43="G"),VLOOKUP($U$12,'Sel Coberturas,Capitais,Frquias'!$Q$11:$T$11,2,FALSE)))))))),"N")</f>
        <v>0</v>
      </c>
      <c r="V43" s="119" t="b">
        <f>IFERROR(IF(AND(U43="N"),"",(IF(AND(K43="A"),VLOOKUP($U$12,'Sel Coberturas,Capitais,Frquias'!$B$11:$E$17,4,FALSE),IF(AND(K43="B"),VLOOKUP($U$12,'Sel Coberturas,Capitais,Frquias'!$B$22:$E$30,4,FALSE),IF(AND(K43="C"),VLOOKUP($U$12,'Sel Coberturas,Capitais,Frquias'!$B$35:$E$48,4,FALSE),IF(AND(K43="D"),VLOOKUP($U$12,'Sel Coberturas,Capitais,Frquias'!$G$11:$J$15,4,FALSE),IF(AND(K43="E"),VLOOKUP($U$12,'Sel Coberturas,Capitais,Frquias'!$G$22:$J$32,4,FALSE),IF(AND(K43="F"),VLOOKUP($U$12,'Sel Coberturas,Capitais,Frquias'!$L$11:$O$17,4,FALSE),IF(AND(K43="G"),VLOOKUP($U$12,'Sel Coberturas,Capitais,Frquias'!$Q$11:$T$11,4,FALSE)))))))))),"")</f>
        <v>0</v>
      </c>
      <c r="W43" s="118" t="b">
        <f>IFERROR(IF(AND(K43="A"),VLOOKUP($W$12,'Sel Coberturas,Capitais,Frquias'!$B$11:$E$17,2,FALSE),IF(AND(K43="B"),VLOOKUP($W$12,'Sel Coberturas,Capitais,Frquias'!$B$22:$E$30,2,FALSE),IF(AND(K43="C"),VLOOKUP($W$12,'Sel Coberturas,Capitais,Frquias'!$B$35:$E$48,2,FALSE),IF(AND(K43="D"),VLOOKUP($W$12,'Sel Coberturas,Capitais,Frquias'!$G$11:$J$15,2,FALSE),IF(AND(K43="E"),VLOOKUP($W$12,'Sel Coberturas,Capitais,Frquias'!$G$22:$J$32,2,FALSE),IF(AND(K43="F"),VLOOKUP($W$12,'Sel Coberturas,Capitais,Frquias'!$L$11:$O$17,2,FALSE),IF(AND(K43="G"),VLOOKUP($W$12,'Sel Coberturas,Capitais,Frquias'!$Q$11:$T$11,2,FALSE)))))))),"N")</f>
        <v>0</v>
      </c>
      <c r="X43" s="119" t="b">
        <f>IFERROR(IF(AND(W43="N"),"",(IF(AND(K43="A"),VLOOKUP($W$12,'Sel Coberturas,Capitais,Frquias'!$B$11:$E$17,4,FALSE),IF(AND(K43="B"),VLOOKUP($W$12,'Sel Coberturas,Capitais,Frquias'!$B$22:$E$30,4,FALSE),IF(AND(K43="C"),VLOOKUP($W$12,'Sel Coberturas,Capitais,Frquias'!$B$35:$E$48,4,FALSE),IF(AND(K43="D"),VLOOKUP($W$12,'Sel Coberturas,Capitais,Frquias'!$G$11:$J$15,4,FALSE),IF(AND(K43="E"),VLOOKUP($W$12,'Sel Coberturas,Capitais,Frquias'!$G$22:$J$32,4,FALSE),IF(AND(K43="F"),VLOOKUP($W$12,'Sel Coberturas,Capitais,Frquias'!$L$11:$O$17,4,FALSE),IF(AND(K43="G"),VLOOKUP($W$12,'Sel Coberturas,Capitais,Frquias'!$Q$11:$T$11,4,FALSE)))))))))),"")</f>
        <v>0</v>
      </c>
      <c r="Y43" s="118" t="b">
        <f>IFERROR(IF(AND(K43="A"),VLOOKUP($Y$12,'Sel Coberturas,Capitais,Frquias'!$B$11:$E$17,2,FALSE),IF(AND(K43="B"),VLOOKUP($Y$12,'Sel Coberturas,Capitais,Frquias'!$B$22:$E$30,2,FALSE),IF(AND(K43="C"),VLOOKUP($Y$12,'Sel Coberturas,Capitais,Frquias'!$B$35:$E$48,2,FALSE),IF(AND(K43="D"),VLOOKUP($Y$12,'Sel Coberturas,Capitais,Frquias'!$G$11:$J$15,2,FALSE),IF(AND(K43="E"),VLOOKUP($Y$12,'Sel Coberturas,Capitais,Frquias'!$G$22:$J$32,2,FALSE),IF(AND(K43="F"),VLOOKUP($Y$12,'Sel Coberturas,Capitais,Frquias'!$L$11:$O$17,2,FALSE),IF(AND(K43="G"),VLOOKUP($Y$12,'Sel Coberturas,Capitais,Frquias'!$Q$11:$T$11,2,FALSE)))))))),"N")</f>
        <v>0</v>
      </c>
      <c r="Z43" s="119" t="b">
        <f>IFERROR(IF(AND(Y43="N"),"",(IF(AND(K43="A"),VLOOKUP($Y$12,'Sel Coberturas,Capitais,Frquias'!$B$11:$E$17,4,FALSE),IF(AND(K43="B"),VLOOKUP($Y$12,'Sel Coberturas,Capitais,Frquias'!$B$22:$E$30,4,FALSE),IF(AND(K43="C"),VLOOKUP($Y$12,'Sel Coberturas,Capitais,Frquias'!$B$35:$E$48,4,FALSE),IF(AND(K43="D"),VLOOKUP($Y$12,'Sel Coberturas,Capitais,Frquias'!$G$11:$J$15,4,FALSE),IF(AND(K43="E"),VLOOKUP($Y$12,'Sel Coberturas,Capitais,Frquias'!$G$22:$J$32,4,FALSE),IF(AND(K43="F"),VLOOKUP($Y$12,'Sel Coberturas,Capitais,Frquias'!$L$11:$O$17,4,FALSE),IF(AND(K43="G"),VLOOKUP($Y$12,'Sel Coberturas,Capitais,Frquias'!$Q$11:$T$11,4,FALSE)))))))))),"")</f>
        <v>0</v>
      </c>
      <c r="AA43" s="118" t="b">
        <f>IFERROR(IF(AND(K43="A"),VLOOKUP($AA$12,'Sel Coberturas,Capitais,Frquias'!$B$11:$E$17,2,FALSE),IF(AND(K43="B"),VLOOKUP($AA$12,'Sel Coberturas,Capitais,Frquias'!$B$22:$E$30,2,FALSE),IF(AND(K43="C"),VLOOKUP($AA$12,'Sel Coberturas,Capitais,Frquias'!$B$35:$E$48,2,FALSE),IF(AND(K43="D"),VLOOKUP($AA$12,'Sel Coberturas,Capitais,Frquias'!$G$11:$J$15,2,FALSE),IF(AND(K43="E"),VLOOKUP($AA$12,'Sel Coberturas,Capitais,Frquias'!$G$22:$J$32,2,FALSE),IF(AND(K43="F"),VLOOKUP($AA$12,'Sel Coberturas,Capitais,Frquias'!$L$11:$O$17,2,FALSE),IF(AND(K43="G"),VLOOKUP($AA$12,'Sel Coberturas,Capitais,Frquias'!$Q$11:$T$11,2,FALSE)))))))),"N")</f>
        <v>0</v>
      </c>
      <c r="AB43" s="119" t="b">
        <f>IFERROR(IF(AND(AA43="N"),"",(IF(AND(K43="A"),VLOOKUP($AA$12,'Sel Coberturas,Capitais,Frquias'!$B$11:$E$17,4,FALSE),IF(AND(K43="B"),VLOOKUP($AA$12,'Sel Coberturas,Capitais,Frquias'!$B$22:$E$30,4,FALSE),IF(AND(K43="C"),VLOOKUP($AA$12,'Sel Coberturas,Capitais,Frquias'!$B$35:$E$48,4,FALSE),IF(AND(K43="D"),VLOOKUP($AA$12,'Sel Coberturas,Capitais,Frquias'!$G$11:$J$15,4,FALSE),IF(AND(K43="E"),VLOOKUP($AA$12,'Sel Coberturas,Capitais,Frquias'!$G$22:$J$32,4,FALSE),IF(AND(K43="F"),VLOOKUP($AA$12,'Sel Coberturas,Capitais,Frquias'!$L$11:$O$17,4,FALSE),IF(AND(K43="G"),VLOOKUP($AA$12,'Sel Coberturas,Capitais,Frquias'!$Q$11:$T$11,4,FALSE)))))))))),"")</f>
        <v>0</v>
      </c>
      <c r="AC43" s="118" t="b">
        <f>IFERROR(IF(AND(K43="A"),VLOOKUP($AC$12,'Sel Coberturas,Capitais,Frquias'!$B$11:$E$17,2,FALSE),IF(AND(K43="B"),VLOOKUP($AC$12,'Sel Coberturas,Capitais,Frquias'!$B$22:$E$30,2,FALSE),IF(AND(K43="C"),VLOOKUP($AC$12,'Sel Coberturas,Capitais,Frquias'!$B$35:$E$48,2,FALSE),IF(AND(K43="D"),VLOOKUP($AC$12,'Sel Coberturas,Capitais,Frquias'!$G$11:$J$15,2,FALSE),IF(AND(K43="E"),VLOOKUP($AC$12,'Sel Coberturas,Capitais,Frquias'!$G$22:$J$32,2,FALSE),IF(AND(K43="F"),VLOOKUP($AC$12,'Sel Coberturas,Capitais,Frquias'!$L$11:$O$17,2,FALSE),IF(AND(K43="G"),VLOOKUP($AC$12,'Sel Coberturas,Capitais,Frquias'!$Q$11:$T$11,2,FALSE)))))))),"N")</f>
        <v>0</v>
      </c>
      <c r="AD43" s="118" t="b">
        <f>IF(AND(AC43="N"),"N",(IF(AND(K43="A"),VLOOKUP($AC$12,'Sel Coberturas,Capitais,Frquias'!$B$11:$E$17,3,FALSE),IF(AND(K43="B"),VLOOKUP($AC$12,'Sel Coberturas,Capitais,Frquias'!$B$22:$E$30,3,FALSE),IF(AND(K43="C"),VLOOKUP($AC$12,'Sel Coberturas,Capitais,Frquias'!$B$35:$E$48,3,FALSE),IF(AND(K43="D"),VLOOKUP($AC$12,'Sel Coberturas,Capitais,Frquias'!$G$11:$J$15,3,FALSE),IF(AND(K43="E"),VLOOKUP($AC$12,'Sel Coberturas,Capitais,Frquias'!$G$22:$J$32,3,FALSE),IF(AND(K43="F"),VLOOKUP($AC$12,'Sel Coberturas,Capitais,Frquias'!$L$11:$O$17,3,FALSE),IF(AND(K43="G"),VLOOKUP($AC$12,'Sel Coberturas,Capitais,Frquias'!$Q$11:$T$11,3,FALSE))))))))))</f>
        <v>0</v>
      </c>
      <c r="AE43" s="118" t="b">
        <f>IFERROR(IF(AND(K43="A"),VLOOKUP($AE$12,'Sel Coberturas,Capitais,Frquias'!$B$11:$E$17,2,FALSE),IF(AND(K43="B"),VLOOKUP($AE$12,'Sel Coberturas,Capitais,Frquias'!$B$22:$E$30,2,FALSE),IF(AND(K43="C"),VLOOKUP($AE$12,'Sel Coberturas,Capitais,Frquias'!$B$35:$E$48,2,FALSE),IF(AND(K43="D"),VLOOKUP($AE$12,'Sel Coberturas,Capitais,Frquias'!$G$11:$J$15,2,FALSE),IF(AND(K43="E"),VLOOKUP($AE$12,'Sel Coberturas,Capitais,Frquias'!$G$22:$J$32,2,FALSE),IF(AND(K43="F"),VLOOKUP($AE$12,'Sel Coberturas,Capitais,Frquias'!$L$11:$O$17,2,FALSE),IF(AND(K43="G"),VLOOKUP($AE$12,'Sel Coberturas,Capitais,Frquias'!$Q$11:$T$11,2,FALSE)))))))),"N")</f>
        <v>0</v>
      </c>
      <c r="AF43" s="118" t="b">
        <f>IF(AND(AE43="N"),"N",(IF(AND(K43="A"),VLOOKUP($AE$12,'Sel Coberturas,Capitais,Frquias'!$B$11:$E$17,3,FALSE),IF(AND(K43="B"),VLOOKUP($AE$12,'Sel Coberturas,Capitais,Frquias'!$B$22:$E$30,3,FALSE),IF(AND(K43="C"),VLOOKUP($AE$12,'Sel Coberturas,Capitais,Frquias'!$B$35:$E$48,3,FALSE),IF(AND(K43="D"),VLOOKUP($AE$12,'Sel Coberturas,Capitais,Frquias'!$G$11:$J$15,3,FALSE),IF(AND(K43="E"),VLOOKUP($AE$12,'Sel Coberturas,Capitais,Frquias'!$G$22:$J$32,3,FALSE),IF(AND(K43="F"),VLOOKUP($AE$12,'Sel Coberturas,Capitais,Frquias'!$L$11:$O$17,3,FALSE),IF(AND(K43="G"),VLOOKUP($AE$12,'Sel Coberturas,Capitais,Frquias'!$Q$11:$T$11,3,FALSE))))))))))</f>
        <v>0</v>
      </c>
      <c r="AG43" s="118" t="b">
        <f>IFERROR(IF(AND(K43="A"),VLOOKUP($AG$12,'Sel Coberturas,Capitais,Frquias'!$B$11:$E$17,2,FALSE),IF(AND(K43="B"),VLOOKUP($AG$12,'Sel Coberturas,Capitais,Frquias'!$B$22:$E$30,2,FALSE),IF(AND(K43="C"),VLOOKUP($AG$12,'Sel Coberturas,Capitais,Frquias'!$B$35:$E$48,2,FALSE),IF(AND(K43="D"),VLOOKUP($AG$12,'Sel Coberturas,Capitais,Frquias'!$G$11:$J$15,2,FALSE),IF(AND(K43="E"),VLOOKUP($AG$12,'Sel Coberturas,Capitais,Frquias'!$G$22:$J$32,2,FALSE),IF(AND(K43="F"),VLOOKUP($AG$12,'Sel Coberturas,Capitais,Frquias'!$L$11:$O$17,2,FALSE),IF(AND(K43="G"),VLOOKUP($AG$12,'Sel Coberturas,Capitais,Frquias'!$Q$11:$T$11,2,FALSE)))))))),"N")</f>
        <v>0</v>
      </c>
      <c r="AH43" s="118" t="b">
        <f>IF(AND(AG43="N"),"N",(IF(AND(K43="A"),VLOOKUP($AG$12,'Sel Coberturas,Capitais,Frquias'!$B$11:$E$17,3,FALSE),IF(AND(K43="B"),VLOOKUP($AG$12,'Sel Coberturas,Capitais,Frquias'!$B$22:$E$30,3,FALSE),IF(AND(K43="C"),VLOOKUP($AG$12,'Sel Coberturas,Capitais,Frquias'!$B$35:$E$48,3,FALSE),IF(AND(K43="D"),VLOOKUP($AG$12,'Sel Coberturas,Capitais,Frquias'!$G$11:$J$15,3,FALSE),IF(AND(K43="E"),VLOOKUP($AG$12,'Sel Coberturas,Capitais,Frquias'!$G$22:$J$32,3,FALSE),IF(AND(K43="F"),VLOOKUP($AG$12,'Sel Coberturas,Capitais,Frquias'!$L$11:$O$17,3,FALSE),IF(AND(K43="G"),VLOOKUP($AG$12,'Sel Coberturas,Capitais,Frquias'!$Q$11:$T$11,3,FALSE))))))))))</f>
        <v>0</v>
      </c>
      <c r="AI43" s="118" t="b">
        <f>IFERROR(IF(AND(K43="A"),VLOOKUP($AI$12,'Sel Coberturas,Capitais,Frquias'!$B$11:$E$17,2,FALSE),IF(AND(K43="B"),VLOOKUP($AI$12,'Sel Coberturas,Capitais,Frquias'!$B$22:$E$30,2,FALSE),IF(AND(K43="C"),VLOOKUP($AI$12,'Sel Coberturas,Capitais,Frquias'!$B$35:$E$48,2,FALSE),IF(AND(K43="D"),VLOOKUP($AI$12,'Sel Coberturas,Capitais,Frquias'!$G$11:$J$15,2,FALSE),IF(AND(K43="E"),VLOOKUP($AI$12,'Sel Coberturas,Capitais,Frquias'!$G$22:$J$32,2,FALSE),IF(AND(K43="F"),VLOOKUP($AI$12,'Sel Coberturas,Capitais,Frquias'!$L$11:$O$17,2,FALSE),IF(AND(K43="G"),VLOOKUP($AI$12,'Sel Coberturas,Capitais,Frquias'!$Q$11:$T$11,2,FALSE)))))))),"N")</f>
        <v>0</v>
      </c>
      <c r="BU43" s="100" t="s">
        <v>350</v>
      </c>
      <c r="BV43" s="100" t="s">
        <v>351</v>
      </c>
      <c r="BW43" s="94" t="s">
        <v>349</v>
      </c>
      <c r="BY43" s="102" t="s">
        <v>1184</v>
      </c>
      <c r="BZ43" s="103" t="s">
        <v>766</v>
      </c>
      <c r="CA43" s="103">
        <v>1324</v>
      </c>
      <c r="CC43" s="90">
        <v>1689</v>
      </c>
      <c r="CD43" s="89" t="s">
        <v>1824</v>
      </c>
      <c r="CF43" s="90">
        <v>2100</v>
      </c>
      <c r="CG43" s="92" t="s">
        <v>1825</v>
      </c>
    </row>
    <row r="44" spans="1:85">
      <c r="A44" s="85">
        <f t="shared" si="0"/>
        <v>32</v>
      </c>
      <c r="B44" s="114"/>
      <c r="C44" s="115"/>
      <c r="D44" s="115"/>
      <c r="E44" s="115"/>
      <c r="F44" s="114"/>
      <c r="G44" s="114"/>
      <c r="H44" s="114"/>
      <c r="I44" s="121"/>
      <c r="J44" s="116"/>
      <c r="K44" s="116"/>
      <c r="L44" s="117" t="b">
        <f>IFERROR(IF(AND(K44="A"),VLOOKUP($L$12,'Sel Coberturas,Capitais,Frquias'!$B$11:$E$17,3,FALSE),IF(AND(K44="B"),VLOOKUP($L$12,'Sel Coberturas,Capitais,Frquias'!$B$22:$E$30,3,FALSE),IF(AND(K44="C"),VLOOKUP($L$12,'Sel Coberturas,Capitais,Frquias'!$B$35:$E$48,3,FALSE),IF(AND(K44="D"),VLOOKUP($L$12,'Sel Coberturas,Capitais,Frquias'!$G$11:$J$15,3,FALSE),IF(AND(K44="E"),VLOOKUP($L$12,'Sel Coberturas,Capitais,Frquias'!$G$22:$J$32,3,FALSE),IF(AND(K44="F"),VLOOKUP($L$12,'Sel Coberturas,Capitais,Frquias'!$L$11:$O$17,3,FALSE),IF(AND(K44="G"),VLOOKUP($L$12,'Sel Coberturas,Capitais,Frquias'!$Q$11:$T$11,3,FALSE)))))))),"")</f>
        <v>0</v>
      </c>
      <c r="M44" s="118" t="b">
        <f>IFERROR(IF(AND(K44="A"),VLOOKUP($M$12,'Sel Coberturas,Capitais,Frquias'!$B$11:$E$17,2,FALSE),IF(AND(K44="B"),VLOOKUP($M$12,'Sel Coberturas,Capitais,Frquias'!$B$22:$E$30,2,FALSE),IF(AND(K44="C"),VLOOKUP($M$12,'Sel Coberturas,Capitais,Frquias'!$B$35:$E$48,2,FALSE),IF(AND(K44="D"),VLOOKUP($M$12,'Sel Coberturas,Capitais,Frquias'!$G$11:$J$15,2,FALSE),IF(AND(K44="E"),VLOOKUP($M$12,'Sel Coberturas,Capitais,Frquias'!$G$22:$J$32,2,FALSE),IF(AND(K44="F"),VLOOKUP($M$12,'Sel Coberturas,Capitais,Frquias'!$L$11:$O$17,2,FALSE),IF(AND(K44="G"),VLOOKUP($M$12,'Sel Coberturas,Capitais,Frquias'!$Q$11:$T$11,2,FALSE)))))))),"N")</f>
        <v>0</v>
      </c>
      <c r="N44" s="118" t="b">
        <f>IF(AND(M44="N"),"N",(IF(AND(K44="A"),VLOOKUP($M$12,'Sel Coberturas,Capitais,Frquias'!$B$11:$E$17,3,FALSE),IF(AND(K44="B"),VLOOKUP($M$12,'Sel Coberturas,Capitais,Frquias'!$B$22:$E$30,3,FALSE),IF(AND(K44="C"),VLOOKUP($M$12,'Sel Coberturas,Capitais,Frquias'!$B$35:$E$48,3,FALSE),IF(AND(K44="D"),VLOOKUP($M$12,'Sel Coberturas,Capitais,Frquias'!$G$11:$J$15,3,FALSE),IF(AND(K44="E"),VLOOKUP($M$12,'Sel Coberturas,Capitais,Frquias'!$G$22:$J$32,3,FALSE),IF(AND(K44="F"),VLOOKUP($M$12,'Sel Coberturas,Capitais,Frquias'!$L$11:$O$17,3,FALSE),IF(AND(K44="G"),VLOOKUP($M$12,'Sel Coberturas,Capitais,Frquias'!$Q$11:$T$11,3,FALSE))))))))))</f>
        <v>0</v>
      </c>
      <c r="O44" s="118" t="b">
        <f>IFERROR(IF(AND(K44="A"),VLOOKUP($O$12,'Sel Coberturas,Capitais,Frquias'!$B$11:$E$17,2,FALSE),IF(AND(K44="B"),VLOOKUP($O$12,'Sel Coberturas,Capitais,Frquias'!$B$22:$E$30,2,FALSE),IF(AND(K44="C"),VLOOKUP($O$12,'Sel Coberturas,Capitais,Frquias'!$B$35:$E$48,2,FALSE),IF(AND(K44="D"),VLOOKUP($O$12,'Sel Coberturas,Capitais,Frquias'!$G$11:$J$15,2,FALSE),IF(AND(K44="E"),VLOOKUP($O$12,'Sel Coberturas,Capitais,Frquias'!$G$22:$J$32,2,FALSE),IF(AND(K44="F"),VLOOKUP($O$12,'Sel Coberturas,Capitais,Frquias'!$L$11:$O$17,2,FALSE),IF(AND(K44="G"),VLOOKUP($O$12,'Sel Coberturas,Capitais,Frquias'!$Q$11:$T$11,2,FALSE)))))))),"N")</f>
        <v>0</v>
      </c>
      <c r="P44" s="118" t="b">
        <f>IFERROR(IF(AND(K44="A"),VLOOKUP($P$12,'Sel Coberturas,Capitais,Frquias'!$B$11:$E$17,2,FALSE),IF(AND(K44="B"),VLOOKUP($P$12,'Sel Coberturas,Capitais,Frquias'!$B$22:$E$30,2,FALSE),IF(AND(K44="C"),VLOOKUP($P$12,'Sel Coberturas,Capitais,Frquias'!$B$35:$E$48,2,FALSE),IF(AND(K44="D"),VLOOKUP($P$12,'Sel Coberturas,Capitais,Frquias'!$G$11:$J$15,2,FALSE),IF(AND(K44="E"),VLOOKUP($P$12,'Sel Coberturas,Capitais,Frquias'!$G$22:$J$32,2,FALSE),IF(AND(K44="F"),VLOOKUP($P$12,'Sel Coberturas,Capitais,Frquias'!$L$11:$O$17,2,FALSE),IF(AND(K44="G"),VLOOKUP($P$12,'Sel Coberturas,Capitais,Frquias'!$Q$11:$T$11,2,FALSE)))))))),"N")</f>
        <v>0</v>
      </c>
      <c r="Q44" s="118" t="b">
        <f>IFERROR(IF(AND(K44="A"),VLOOKUP($Q$12,'Sel Coberturas,Capitais,Frquias'!$B$11:$E$17,2,FALSE),IF(AND(K44="B"),VLOOKUP($Q$12,'Sel Coberturas,Capitais,Frquias'!$B$22:$E$30,2,FALSE),IF(AND(K44="C"),VLOOKUP($Q$12,'Sel Coberturas,Capitais,Frquias'!$B$35:$E$48,2,FALSE),IF(AND(K44="D"),VLOOKUP($Q$12,'Sel Coberturas,Capitais,Frquias'!$G$11:$J$15,2,FALSE),IF(AND(K44="E"),VLOOKUP($Q$12,'Sel Coberturas,Capitais,Frquias'!$G$22:$J$32,2,FALSE),IF(AND(K44="F"),VLOOKUP($Q$12,'Sel Coberturas,Capitais,Frquias'!$L$11:$O$17,2,FALSE),IF(AND(K44="G"),VLOOKUP($Q$12,'Sel Coberturas,Capitais,Frquias'!$Q$11:$T$11,2,FALSE)))))))),"N")</f>
        <v>0</v>
      </c>
      <c r="R44" s="118" t="b">
        <f>IF(AND(Q44="N"),"N",(IF(AND(K44="A"),VLOOKUP($Q$12,'Sel Coberturas,Capitais,Frquias'!$B$11:$E$17,3,FALSE),IF(AND(K44="B"),VLOOKUP($Q$12,'Sel Coberturas,Capitais,Frquias'!$B$22:$E$30,3,FALSE),IF(AND(K44="C"),VLOOKUP($Q$12,'Sel Coberturas,Capitais,Frquias'!$B$35:$E$48,3,FALSE),IF(AND(K44="D"),VLOOKUP($Q$12,'Sel Coberturas,Capitais,Frquias'!$G$11:$J$15,3,FALSE),IF(AND(K44="E"),VLOOKUP($Q$12,'Sel Coberturas,Capitais,Frquias'!$G$22:$J$32,3,FALSE),IF(AND(K44="F"),VLOOKUP($Q$12,'Sel Coberturas,Capitais,Frquias'!$L$11:$O$17,3,FALSE),IF(AND(K44="G"),VLOOKUP($Q$12,'Sel Coberturas,Capitais,Frquias'!$Q$11:$T$11,3,FALSE))))))))))</f>
        <v>0</v>
      </c>
      <c r="S44" s="118" t="b">
        <f>IFERROR(IF(AND(K44="A"),VLOOKUP($S$12,'Sel Coberturas,Capitais,Frquias'!$B$11:$E$17,2,FALSE),IF(AND(K44="B"),VLOOKUP($S$12,'Sel Coberturas,Capitais,Frquias'!$B$22:$E$30,2,FALSE),IF(AND(K44="C"),VLOOKUP($S$12,'Sel Coberturas,Capitais,Frquias'!$B$35:$E$48,2,FALSE),IF(AND(K44="D"),VLOOKUP($S$12,'Sel Coberturas,Capitais,Frquias'!$G$11:$J$15,2,FALSE),IF(AND(K44="E"),VLOOKUP($S$12,'Sel Coberturas,Capitais,Frquias'!$G$22:$J$32,2,FALSE),IF(AND(K44="F"),VLOOKUP($S$12,'Sel Coberturas,Capitais,Frquias'!$L$11:$O$17,2,FALSE),IF(AND(K44="G"),VLOOKUP($S$12,'Sel Coberturas,Capitais,Frquias'!$Q$11:$T$11,2,FALSE)))))))),"N")</f>
        <v>0</v>
      </c>
      <c r="T44" s="118" t="b">
        <f>IFERROR(IF(AND(S44="N"),"",(IF(AND(K44="A"),VLOOKUP($S$12,'Sel Coberturas,Capitais,Frquias'!$B$11:$E$17,4,FALSE),IF(AND(K44="B"),VLOOKUP($S$12,'Sel Coberturas,Capitais,Frquias'!$B$22:$E$30,4,FALSE),IF(AND(K44="C"),VLOOKUP($S$12,'Sel Coberturas,Capitais,Frquias'!$B$35:$E$48,4,FALSE),IF(AND(K44="D"),VLOOKUP($S$12,'Sel Coberturas,Capitais,Frquias'!$G$11:$J$15,4,FALSE),IF(AND(K44="E"),VLOOKUP($S$12,'Sel Coberturas,Capitais,Frquias'!$G$22:$J$32,4,FALSE),IF(AND(K44="F"),VLOOKUP($S$12,'Sel Coberturas,Capitais,Frquias'!$L$11:$O$17,4,FALSE),IF(AND(K44="G"),VLOOKUP($S$12,'Sel Coberturas,Capitais,Frquias'!$Q$11:$T$11,4,FALSE)))))))))),"")</f>
        <v>0</v>
      </c>
      <c r="U44" s="118" t="b">
        <f>IFERROR(IF(AND(K44="A"),VLOOKUP($U$12,'Sel Coberturas,Capitais,Frquias'!$B$11:$E$17,2,FALSE),IF(AND(K44="B"),VLOOKUP($U$12,'Sel Coberturas,Capitais,Frquias'!$B$22:$E$30,2,FALSE),IF(AND(K44="C"),VLOOKUP($U$12,'Sel Coberturas,Capitais,Frquias'!$B$35:$E$48,2,FALSE),IF(AND(K44="D"),VLOOKUP($U$12,'Sel Coberturas,Capitais,Frquias'!$G$11:$J$15,2,FALSE),IF(AND(K44="E"),VLOOKUP($U$12,'Sel Coberturas,Capitais,Frquias'!$G$22:$J$32,2,FALSE),IF(AND(K44="F"),VLOOKUP($U$12,'Sel Coberturas,Capitais,Frquias'!$L$11:$O$17,2,FALSE),IF(AND(K44="G"),VLOOKUP($U$12,'Sel Coberturas,Capitais,Frquias'!$Q$11:$T$11,2,FALSE)))))))),"N")</f>
        <v>0</v>
      </c>
      <c r="V44" s="119" t="b">
        <f>IFERROR(IF(AND(U44="N"),"",(IF(AND(K44="A"),VLOOKUP($U$12,'Sel Coberturas,Capitais,Frquias'!$B$11:$E$17,4,FALSE),IF(AND(K44="B"),VLOOKUP($U$12,'Sel Coberturas,Capitais,Frquias'!$B$22:$E$30,4,FALSE),IF(AND(K44="C"),VLOOKUP($U$12,'Sel Coberturas,Capitais,Frquias'!$B$35:$E$48,4,FALSE),IF(AND(K44="D"),VLOOKUP($U$12,'Sel Coberturas,Capitais,Frquias'!$G$11:$J$15,4,FALSE),IF(AND(K44="E"),VLOOKUP($U$12,'Sel Coberturas,Capitais,Frquias'!$G$22:$J$32,4,FALSE),IF(AND(K44="F"),VLOOKUP($U$12,'Sel Coberturas,Capitais,Frquias'!$L$11:$O$17,4,FALSE),IF(AND(K44="G"),VLOOKUP($U$12,'Sel Coberturas,Capitais,Frquias'!$Q$11:$T$11,4,FALSE)))))))))),"")</f>
        <v>0</v>
      </c>
      <c r="W44" s="118" t="b">
        <f>IFERROR(IF(AND(K44="A"),VLOOKUP($W$12,'Sel Coberturas,Capitais,Frquias'!$B$11:$E$17,2,FALSE),IF(AND(K44="B"),VLOOKUP($W$12,'Sel Coberturas,Capitais,Frquias'!$B$22:$E$30,2,FALSE),IF(AND(K44="C"),VLOOKUP($W$12,'Sel Coberturas,Capitais,Frquias'!$B$35:$E$48,2,FALSE),IF(AND(K44="D"),VLOOKUP($W$12,'Sel Coberturas,Capitais,Frquias'!$G$11:$J$15,2,FALSE),IF(AND(K44="E"),VLOOKUP($W$12,'Sel Coberturas,Capitais,Frquias'!$G$22:$J$32,2,FALSE),IF(AND(K44="F"),VLOOKUP($W$12,'Sel Coberturas,Capitais,Frquias'!$L$11:$O$17,2,FALSE),IF(AND(K44="G"),VLOOKUP($W$12,'Sel Coberturas,Capitais,Frquias'!$Q$11:$T$11,2,FALSE)))))))),"N")</f>
        <v>0</v>
      </c>
      <c r="X44" s="119" t="b">
        <f>IFERROR(IF(AND(W44="N"),"",(IF(AND(K44="A"),VLOOKUP($W$12,'Sel Coberturas,Capitais,Frquias'!$B$11:$E$17,4,FALSE),IF(AND(K44="B"),VLOOKUP($W$12,'Sel Coberturas,Capitais,Frquias'!$B$22:$E$30,4,FALSE),IF(AND(K44="C"),VLOOKUP($W$12,'Sel Coberturas,Capitais,Frquias'!$B$35:$E$48,4,FALSE),IF(AND(K44="D"),VLOOKUP($W$12,'Sel Coberturas,Capitais,Frquias'!$G$11:$J$15,4,FALSE),IF(AND(K44="E"),VLOOKUP($W$12,'Sel Coberturas,Capitais,Frquias'!$G$22:$J$32,4,FALSE),IF(AND(K44="F"),VLOOKUP($W$12,'Sel Coberturas,Capitais,Frquias'!$L$11:$O$17,4,FALSE),IF(AND(K44="G"),VLOOKUP($W$12,'Sel Coberturas,Capitais,Frquias'!$Q$11:$T$11,4,FALSE)))))))))),"")</f>
        <v>0</v>
      </c>
      <c r="Y44" s="118" t="b">
        <f>IFERROR(IF(AND(K44="A"),VLOOKUP($Y$12,'Sel Coberturas,Capitais,Frquias'!$B$11:$E$17,2,FALSE),IF(AND(K44="B"),VLOOKUP($Y$12,'Sel Coberturas,Capitais,Frquias'!$B$22:$E$30,2,FALSE),IF(AND(K44="C"),VLOOKUP($Y$12,'Sel Coberturas,Capitais,Frquias'!$B$35:$E$48,2,FALSE),IF(AND(K44="D"),VLOOKUP($Y$12,'Sel Coberturas,Capitais,Frquias'!$G$11:$J$15,2,FALSE),IF(AND(K44="E"),VLOOKUP($Y$12,'Sel Coberturas,Capitais,Frquias'!$G$22:$J$32,2,FALSE),IF(AND(K44="F"),VLOOKUP($Y$12,'Sel Coberturas,Capitais,Frquias'!$L$11:$O$17,2,FALSE),IF(AND(K44="G"),VLOOKUP($Y$12,'Sel Coberturas,Capitais,Frquias'!$Q$11:$T$11,2,FALSE)))))))),"N")</f>
        <v>0</v>
      </c>
      <c r="Z44" s="119" t="b">
        <f>IFERROR(IF(AND(Y44="N"),"",(IF(AND(K44="A"),VLOOKUP($Y$12,'Sel Coberturas,Capitais,Frquias'!$B$11:$E$17,4,FALSE),IF(AND(K44="B"),VLOOKUP($Y$12,'Sel Coberturas,Capitais,Frquias'!$B$22:$E$30,4,FALSE),IF(AND(K44="C"),VLOOKUP($Y$12,'Sel Coberturas,Capitais,Frquias'!$B$35:$E$48,4,FALSE),IF(AND(K44="D"),VLOOKUP($Y$12,'Sel Coberturas,Capitais,Frquias'!$G$11:$J$15,4,FALSE),IF(AND(K44="E"),VLOOKUP($Y$12,'Sel Coberturas,Capitais,Frquias'!$G$22:$J$32,4,FALSE),IF(AND(K44="F"),VLOOKUP($Y$12,'Sel Coberturas,Capitais,Frquias'!$L$11:$O$17,4,FALSE),IF(AND(K44="G"),VLOOKUP($Y$12,'Sel Coberturas,Capitais,Frquias'!$Q$11:$T$11,4,FALSE)))))))))),"")</f>
        <v>0</v>
      </c>
      <c r="AA44" s="118" t="b">
        <f>IFERROR(IF(AND(K44="A"),VLOOKUP($AA$12,'Sel Coberturas,Capitais,Frquias'!$B$11:$E$17,2,FALSE),IF(AND(K44="B"),VLOOKUP($AA$12,'Sel Coberturas,Capitais,Frquias'!$B$22:$E$30,2,FALSE),IF(AND(K44="C"),VLOOKUP($AA$12,'Sel Coberturas,Capitais,Frquias'!$B$35:$E$48,2,FALSE),IF(AND(K44="D"),VLOOKUP($AA$12,'Sel Coberturas,Capitais,Frquias'!$G$11:$J$15,2,FALSE),IF(AND(K44="E"),VLOOKUP($AA$12,'Sel Coberturas,Capitais,Frquias'!$G$22:$J$32,2,FALSE),IF(AND(K44="F"),VLOOKUP($AA$12,'Sel Coberturas,Capitais,Frquias'!$L$11:$O$17,2,FALSE),IF(AND(K44="G"),VLOOKUP($AA$12,'Sel Coberturas,Capitais,Frquias'!$Q$11:$T$11,2,FALSE)))))))),"N")</f>
        <v>0</v>
      </c>
      <c r="AB44" s="119" t="b">
        <f>IFERROR(IF(AND(AA44="N"),"",(IF(AND(K44="A"),VLOOKUP($AA$12,'Sel Coberturas,Capitais,Frquias'!$B$11:$E$17,4,FALSE),IF(AND(K44="B"),VLOOKUP($AA$12,'Sel Coberturas,Capitais,Frquias'!$B$22:$E$30,4,FALSE),IF(AND(K44="C"),VLOOKUP($AA$12,'Sel Coberturas,Capitais,Frquias'!$B$35:$E$48,4,FALSE),IF(AND(K44="D"),VLOOKUP($AA$12,'Sel Coberturas,Capitais,Frquias'!$G$11:$J$15,4,FALSE),IF(AND(K44="E"),VLOOKUP($AA$12,'Sel Coberturas,Capitais,Frquias'!$G$22:$J$32,4,FALSE),IF(AND(K44="F"),VLOOKUP($AA$12,'Sel Coberturas,Capitais,Frquias'!$L$11:$O$17,4,FALSE),IF(AND(K44="G"),VLOOKUP($AA$12,'Sel Coberturas,Capitais,Frquias'!$Q$11:$T$11,4,FALSE)))))))))),"")</f>
        <v>0</v>
      </c>
      <c r="AC44" s="118" t="b">
        <f>IFERROR(IF(AND(K44="A"),VLOOKUP($AC$12,'Sel Coberturas,Capitais,Frquias'!$B$11:$E$17,2,FALSE),IF(AND(K44="B"),VLOOKUP($AC$12,'Sel Coberturas,Capitais,Frquias'!$B$22:$E$30,2,FALSE),IF(AND(K44="C"),VLOOKUP($AC$12,'Sel Coberturas,Capitais,Frquias'!$B$35:$E$48,2,FALSE),IF(AND(K44="D"),VLOOKUP($AC$12,'Sel Coberturas,Capitais,Frquias'!$G$11:$J$15,2,FALSE),IF(AND(K44="E"),VLOOKUP($AC$12,'Sel Coberturas,Capitais,Frquias'!$G$22:$J$32,2,FALSE),IF(AND(K44="F"),VLOOKUP($AC$12,'Sel Coberturas,Capitais,Frquias'!$L$11:$O$17,2,FALSE),IF(AND(K44="G"),VLOOKUP($AC$12,'Sel Coberturas,Capitais,Frquias'!$Q$11:$T$11,2,FALSE)))))))),"N")</f>
        <v>0</v>
      </c>
      <c r="AD44" s="118" t="b">
        <f>IF(AND(AC44="N"),"N",(IF(AND(K44="A"),VLOOKUP($AC$12,'Sel Coberturas,Capitais,Frquias'!$B$11:$E$17,3,FALSE),IF(AND(K44="B"),VLOOKUP($AC$12,'Sel Coberturas,Capitais,Frquias'!$B$22:$E$30,3,FALSE),IF(AND(K44="C"),VLOOKUP($AC$12,'Sel Coberturas,Capitais,Frquias'!$B$35:$E$48,3,FALSE),IF(AND(K44="D"),VLOOKUP($AC$12,'Sel Coberturas,Capitais,Frquias'!$G$11:$J$15,3,FALSE),IF(AND(K44="E"),VLOOKUP($AC$12,'Sel Coberturas,Capitais,Frquias'!$G$22:$J$32,3,FALSE),IF(AND(K44="F"),VLOOKUP($AC$12,'Sel Coberturas,Capitais,Frquias'!$L$11:$O$17,3,FALSE),IF(AND(K44="G"),VLOOKUP($AC$12,'Sel Coberturas,Capitais,Frquias'!$Q$11:$T$11,3,FALSE))))))))))</f>
        <v>0</v>
      </c>
      <c r="AE44" s="118" t="b">
        <f>IFERROR(IF(AND(K44="A"),VLOOKUP($AE$12,'Sel Coberturas,Capitais,Frquias'!$B$11:$E$17,2,FALSE),IF(AND(K44="B"),VLOOKUP($AE$12,'Sel Coberturas,Capitais,Frquias'!$B$22:$E$30,2,FALSE),IF(AND(K44="C"),VLOOKUP($AE$12,'Sel Coberturas,Capitais,Frquias'!$B$35:$E$48,2,FALSE),IF(AND(K44="D"),VLOOKUP($AE$12,'Sel Coberturas,Capitais,Frquias'!$G$11:$J$15,2,FALSE),IF(AND(K44="E"),VLOOKUP($AE$12,'Sel Coberturas,Capitais,Frquias'!$G$22:$J$32,2,FALSE),IF(AND(K44="F"),VLOOKUP($AE$12,'Sel Coberturas,Capitais,Frquias'!$L$11:$O$17,2,FALSE),IF(AND(K44="G"),VLOOKUP($AE$12,'Sel Coberturas,Capitais,Frquias'!$Q$11:$T$11,2,FALSE)))))))),"N")</f>
        <v>0</v>
      </c>
      <c r="AF44" s="118" t="b">
        <f>IF(AND(AE44="N"),"N",(IF(AND(K44="A"),VLOOKUP($AE$12,'Sel Coberturas,Capitais,Frquias'!$B$11:$E$17,3,FALSE),IF(AND(K44="B"),VLOOKUP($AE$12,'Sel Coberturas,Capitais,Frquias'!$B$22:$E$30,3,FALSE),IF(AND(K44="C"),VLOOKUP($AE$12,'Sel Coberturas,Capitais,Frquias'!$B$35:$E$48,3,FALSE),IF(AND(K44="D"),VLOOKUP($AE$12,'Sel Coberturas,Capitais,Frquias'!$G$11:$J$15,3,FALSE),IF(AND(K44="E"),VLOOKUP($AE$12,'Sel Coberturas,Capitais,Frquias'!$G$22:$J$32,3,FALSE),IF(AND(K44="F"),VLOOKUP($AE$12,'Sel Coberturas,Capitais,Frquias'!$L$11:$O$17,3,FALSE),IF(AND(K44="G"),VLOOKUP($AE$12,'Sel Coberturas,Capitais,Frquias'!$Q$11:$T$11,3,FALSE))))))))))</f>
        <v>0</v>
      </c>
      <c r="AG44" s="118" t="b">
        <f>IFERROR(IF(AND(K44="A"),VLOOKUP($AG$12,'Sel Coberturas,Capitais,Frquias'!$B$11:$E$17,2,FALSE),IF(AND(K44="B"),VLOOKUP($AG$12,'Sel Coberturas,Capitais,Frquias'!$B$22:$E$30,2,FALSE),IF(AND(K44="C"),VLOOKUP($AG$12,'Sel Coberturas,Capitais,Frquias'!$B$35:$E$48,2,FALSE),IF(AND(K44="D"),VLOOKUP($AG$12,'Sel Coberturas,Capitais,Frquias'!$G$11:$J$15,2,FALSE),IF(AND(K44="E"),VLOOKUP($AG$12,'Sel Coberturas,Capitais,Frquias'!$G$22:$J$32,2,FALSE),IF(AND(K44="F"),VLOOKUP($AG$12,'Sel Coberturas,Capitais,Frquias'!$L$11:$O$17,2,FALSE),IF(AND(K44="G"),VLOOKUP($AG$12,'Sel Coberturas,Capitais,Frquias'!$Q$11:$T$11,2,FALSE)))))))),"N")</f>
        <v>0</v>
      </c>
      <c r="AH44" s="118" t="b">
        <f>IF(AND(AG44="N"),"N",(IF(AND(K44="A"),VLOOKUP($AG$12,'Sel Coberturas,Capitais,Frquias'!$B$11:$E$17,3,FALSE),IF(AND(K44="B"),VLOOKUP($AG$12,'Sel Coberturas,Capitais,Frquias'!$B$22:$E$30,3,FALSE),IF(AND(K44="C"),VLOOKUP($AG$12,'Sel Coberturas,Capitais,Frquias'!$B$35:$E$48,3,FALSE),IF(AND(K44="D"),VLOOKUP($AG$12,'Sel Coberturas,Capitais,Frquias'!$G$11:$J$15,3,FALSE),IF(AND(K44="E"),VLOOKUP($AG$12,'Sel Coberturas,Capitais,Frquias'!$G$22:$J$32,3,FALSE),IF(AND(K44="F"),VLOOKUP($AG$12,'Sel Coberturas,Capitais,Frquias'!$L$11:$O$17,3,FALSE),IF(AND(K44="G"),VLOOKUP($AG$12,'Sel Coberturas,Capitais,Frquias'!$Q$11:$T$11,3,FALSE))))))))))</f>
        <v>0</v>
      </c>
      <c r="AI44" s="118" t="b">
        <f>IFERROR(IF(AND(K44="A"),VLOOKUP($AI$12,'Sel Coberturas,Capitais,Frquias'!$B$11:$E$17,2,FALSE),IF(AND(K44="B"),VLOOKUP($AI$12,'Sel Coberturas,Capitais,Frquias'!$B$22:$E$30,2,FALSE),IF(AND(K44="C"),VLOOKUP($AI$12,'Sel Coberturas,Capitais,Frquias'!$B$35:$E$48,2,FALSE),IF(AND(K44="D"),VLOOKUP($AI$12,'Sel Coberturas,Capitais,Frquias'!$G$11:$J$15,2,FALSE),IF(AND(K44="E"),VLOOKUP($AI$12,'Sel Coberturas,Capitais,Frquias'!$G$22:$J$32,2,FALSE),IF(AND(K44="F"),VLOOKUP($AI$12,'Sel Coberturas,Capitais,Frquias'!$L$11:$O$17,2,FALSE),IF(AND(K44="G"),VLOOKUP($AI$12,'Sel Coberturas,Capitais,Frquias'!$Q$11:$T$11,2,FALSE)))))))),"N")</f>
        <v>0</v>
      </c>
      <c r="AW44" s="109">
        <v>792</v>
      </c>
      <c r="AX44" s="110" t="s">
        <v>51</v>
      </c>
      <c r="BU44" s="100" t="s">
        <v>354</v>
      </c>
      <c r="BV44" s="100" t="s">
        <v>217</v>
      </c>
      <c r="BW44" s="94" t="s">
        <v>353</v>
      </c>
      <c r="BY44" s="102" t="s">
        <v>1702</v>
      </c>
      <c r="BZ44" s="103" t="s">
        <v>766</v>
      </c>
      <c r="CA44" s="103">
        <v>6138</v>
      </c>
      <c r="CC44" s="90">
        <v>1700</v>
      </c>
      <c r="CD44" s="89" t="s">
        <v>1782</v>
      </c>
      <c r="CF44" s="90">
        <v>2200</v>
      </c>
      <c r="CG44" s="92" t="s">
        <v>1826</v>
      </c>
    </row>
    <row r="45" spans="1:85">
      <c r="A45" s="85">
        <f t="shared" si="0"/>
        <v>33</v>
      </c>
      <c r="B45" s="114"/>
      <c r="C45" s="115"/>
      <c r="D45" s="115"/>
      <c r="E45" s="115"/>
      <c r="F45" s="114"/>
      <c r="G45" s="114"/>
      <c r="H45" s="114"/>
      <c r="I45" s="121"/>
      <c r="J45" s="116"/>
      <c r="K45" s="116"/>
      <c r="L45" s="117" t="b">
        <f>IFERROR(IF(AND(K45="A"),VLOOKUP($L$12,'Sel Coberturas,Capitais,Frquias'!$B$11:$E$17,3,FALSE),IF(AND(K45="B"),VLOOKUP($L$12,'Sel Coberturas,Capitais,Frquias'!$B$22:$E$30,3,FALSE),IF(AND(K45="C"),VLOOKUP($L$12,'Sel Coberturas,Capitais,Frquias'!$B$35:$E$48,3,FALSE),IF(AND(K45="D"),VLOOKUP($L$12,'Sel Coberturas,Capitais,Frquias'!$G$11:$J$15,3,FALSE),IF(AND(K45="E"),VLOOKUP($L$12,'Sel Coberturas,Capitais,Frquias'!$G$22:$J$32,3,FALSE),IF(AND(K45="F"),VLOOKUP($L$12,'Sel Coberturas,Capitais,Frquias'!$L$11:$O$17,3,FALSE),IF(AND(K45="G"),VLOOKUP($L$12,'Sel Coberturas,Capitais,Frquias'!$Q$11:$T$11,3,FALSE)))))))),"")</f>
        <v>0</v>
      </c>
      <c r="M45" s="118" t="b">
        <f>IFERROR(IF(AND(K45="A"),VLOOKUP($M$12,'Sel Coberturas,Capitais,Frquias'!$B$11:$E$17,2,FALSE),IF(AND(K45="B"),VLOOKUP($M$12,'Sel Coberturas,Capitais,Frquias'!$B$22:$E$30,2,FALSE),IF(AND(K45="C"),VLOOKUP($M$12,'Sel Coberturas,Capitais,Frquias'!$B$35:$E$48,2,FALSE),IF(AND(K45="D"),VLOOKUP($M$12,'Sel Coberturas,Capitais,Frquias'!$G$11:$J$15,2,FALSE),IF(AND(K45="E"),VLOOKUP($M$12,'Sel Coberturas,Capitais,Frquias'!$G$22:$J$32,2,FALSE),IF(AND(K45="F"),VLOOKUP($M$12,'Sel Coberturas,Capitais,Frquias'!$L$11:$O$17,2,FALSE),IF(AND(K45="G"),VLOOKUP($M$12,'Sel Coberturas,Capitais,Frquias'!$Q$11:$T$11,2,FALSE)))))))),"N")</f>
        <v>0</v>
      </c>
      <c r="N45" s="118" t="b">
        <f>IF(AND(M45="N"),"N",(IF(AND(K45="A"),VLOOKUP($M$12,'Sel Coberturas,Capitais,Frquias'!$B$11:$E$17,3,FALSE),IF(AND(K45="B"),VLOOKUP($M$12,'Sel Coberturas,Capitais,Frquias'!$B$22:$E$30,3,FALSE),IF(AND(K45="C"),VLOOKUP($M$12,'Sel Coberturas,Capitais,Frquias'!$B$35:$E$48,3,FALSE),IF(AND(K45="D"),VLOOKUP($M$12,'Sel Coberturas,Capitais,Frquias'!$G$11:$J$15,3,FALSE),IF(AND(K45="E"),VLOOKUP($M$12,'Sel Coberturas,Capitais,Frquias'!$G$22:$J$32,3,FALSE),IF(AND(K45="F"),VLOOKUP($M$12,'Sel Coberturas,Capitais,Frquias'!$L$11:$O$17,3,FALSE),IF(AND(K45="G"),VLOOKUP($M$12,'Sel Coberturas,Capitais,Frquias'!$Q$11:$T$11,3,FALSE))))))))))</f>
        <v>0</v>
      </c>
      <c r="O45" s="118" t="b">
        <f>IFERROR(IF(AND(K45="A"),VLOOKUP($O$12,'Sel Coberturas,Capitais,Frquias'!$B$11:$E$17,2,FALSE),IF(AND(K45="B"),VLOOKUP($O$12,'Sel Coberturas,Capitais,Frquias'!$B$22:$E$30,2,FALSE),IF(AND(K45="C"),VLOOKUP($O$12,'Sel Coberturas,Capitais,Frquias'!$B$35:$E$48,2,FALSE),IF(AND(K45="D"),VLOOKUP($O$12,'Sel Coberturas,Capitais,Frquias'!$G$11:$J$15,2,FALSE),IF(AND(K45="E"),VLOOKUP($O$12,'Sel Coberturas,Capitais,Frquias'!$G$22:$J$32,2,FALSE),IF(AND(K45="F"),VLOOKUP($O$12,'Sel Coberturas,Capitais,Frquias'!$L$11:$O$17,2,FALSE),IF(AND(K45="G"),VLOOKUP($O$12,'Sel Coberturas,Capitais,Frquias'!$Q$11:$T$11,2,FALSE)))))))),"N")</f>
        <v>0</v>
      </c>
      <c r="P45" s="118" t="b">
        <f>IFERROR(IF(AND(K45="A"),VLOOKUP($P$12,'Sel Coberturas,Capitais,Frquias'!$B$11:$E$17,2,FALSE),IF(AND(K45="B"),VLOOKUP($P$12,'Sel Coberturas,Capitais,Frquias'!$B$22:$E$30,2,FALSE),IF(AND(K45="C"),VLOOKUP($P$12,'Sel Coberturas,Capitais,Frquias'!$B$35:$E$48,2,FALSE),IF(AND(K45="D"),VLOOKUP($P$12,'Sel Coberturas,Capitais,Frquias'!$G$11:$J$15,2,FALSE),IF(AND(K45="E"),VLOOKUP($P$12,'Sel Coberturas,Capitais,Frquias'!$G$22:$J$32,2,FALSE),IF(AND(K45="F"),VLOOKUP($P$12,'Sel Coberturas,Capitais,Frquias'!$L$11:$O$17,2,FALSE),IF(AND(K45="G"),VLOOKUP($P$12,'Sel Coberturas,Capitais,Frquias'!$Q$11:$T$11,2,FALSE)))))))),"N")</f>
        <v>0</v>
      </c>
      <c r="Q45" s="118" t="b">
        <f>IFERROR(IF(AND(K45="A"),VLOOKUP($Q$12,'Sel Coberturas,Capitais,Frquias'!$B$11:$E$17,2,FALSE),IF(AND(K45="B"),VLOOKUP($Q$12,'Sel Coberturas,Capitais,Frquias'!$B$22:$E$30,2,FALSE),IF(AND(K45="C"),VLOOKUP($Q$12,'Sel Coberturas,Capitais,Frquias'!$B$35:$E$48,2,FALSE),IF(AND(K45="D"),VLOOKUP($Q$12,'Sel Coberturas,Capitais,Frquias'!$G$11:$J$15,2,FALSE),IF(AND(K45="E"),VLOOKUP($Q$12,'Sel Coberturas,Capitais,Frquias'!$G$22:$J$32,2,FALSE),IF(AND(K45="F"),VLOOKUP($Q$12,'Sel Coberturas,Capitais,Frquias'!$L$11:$O$17,2,FALSE),IF(AND(K45="G"),VLOOKUP($Q$12,'Sel Coberturas,Capitais,Frquias'!$Q$11:$T$11,2,FALSE)))))))),"N")</f>
        <v>0</v>
      </c>
      <c r="R45" s="118" t="b">
        <f>IF(AND(Q45="N"),"N",(IF(AND(K45="A"),VLOOKUP($Q$12,'Sel Coberturas,Capitais,Frquias'!$B$11:$E$17,3,FALSE),IF(AND(K45="B"),VLOOKUP($Q$12,'Sel Coberturas,Capitais,Frquias'!$B$22:$E$30,3,FALSE),IF(AND(K45="C"),VLOOKUP($Q$12,'Sel Coberturas,Capitais,Frquias'!$B$35:$E$48,3,FALSE),IF(AND(K45="D"),VLOOKUP($Q$12,'Sel Coberturas,Capitais,Frquias'!$G$11:$J$15,3,FALSE),IF(AND(K45="E"),VLOOKUP($Q$12,'Sel Coberturas,Capitais,Frquias'!$G$22:$J$32,3,FALSE),IF(AND(K45="F"),VLOOKUP($Q$12,'Sel Coberturas,Capitais,Frquias'!$L$11:$O$17,3,FALSE),IF(AND(K45="G"),VLOOKUP($Q$12,'Sel Coberturas,Capitais,Frquias'!$Q$11:$T$11,3,FALSE))))))))))</f>
        <v>0</v>
      </c>
      <c r="S45" s="118" t="b">
        <f>IFERROR(IF(AND(K45="A"),VLOOKUP($S$12,'Sel Coberturas,Capitais,Frquias'!$B$11:$E$17,2,FALSE),IF(AND(K45="B"),VLOOKUP($S$12,'Sel Coberturas,Capitais,Frquias'!$B$22:$E$30,2,FALSE),IF(AND(K45="C"),VLOOKUP($S$12,'Sel Coberturas,Capitais,Frquias'!$B$35:$E$48,2,FALSE),IF(AND(K45="D"),VLOOKUP($S$12,'Sel Coberturas,Capitais,Frquias'!$G$11:$J$15,2,FALSE),IF(AND(K45="E"),VLOOKUP($S$12,'Sel Coberturas,Capitais,Frquias'!$G$22:$J$32,2,FALSE),IF(AND(K45="F"),VLOOKUP($S$12,'Sel Coberturas,Capitais,Frquias'!$L$11:$O$17,2,FALSE),IF(AND(K45="G"),VLOOKUP($S$12,'Sel Coberturas,Capitais,Frquias'!$Q$11:$T$11,2,FALSE)))))))),"N")</f>
        <v>0</v>
      </c>
      <c r="T45" s="118" t="b">
        <f>IFERROR(IF(AND(S45="N"),"",(IF(AND(K45="A"),VLOOKUP($S$12,'Sel Coberturas,Capitais,Frquias'!$B$11:$E$17,4,FALSE),IF(AND(K45="B"),VLOOKUP($S$12,'Sel Coberturas,Capitais,Frquias'!$B$22:$E$30,4,FALSE),IF(AND(K45="C"),VLOOKUP($S$12,'Sel Coberturas,Capitais,Frquias'!$B$35:$E$48,4,FALSE),IF(AND(K45="D"),VLOOKUP($S$12,'Sel Coberturas,Capitais,Frquias'!$G$11:$J$15,4,FALSE),IF(AND(K45="E"),VLOOKUP($S$12,'Sel Coberturas,Capitais,Frquias'!$G$22:$J$32,4,FALSE),IF(AND(K45="F"),VLOOKUP($S$12,'Sel Coberturas,Capitais,Frquias'!$L$11:$O$17,4,FALSE),IF(AND(K45="G"),VLOOKUP($S$12,'Sel Coberturas,Capitais,Frquias'!$Q$11:$T$11,4,FALSE)))))))))),"")</f>
        <v>0</v>
      </c>
      <c r="U45" s="118" t="b">
        <f>IFERROR(IF(AND(K45="A"),VLOOKUP($U$12,'Sel Coberturas,Capitais,Frquias'!$B$11:$E$17,2,FALSE),IF(AND(K45="B"),VLOOKUP($U$12,'Sel Coberturas,Capitais,Frquias'!$B$22:$E$30,2,FALSE),IF(AND(K45="C"),VLOOKUP($U$12,'Sel Coberturas,Capitais,Frquias'!$B$35:$E$48,2,FALSE),IF(AND(K45="D"),VLOOKUP($U$12,'Sel Coberturas,Capitais,Frquias'!$G$11:$J$15,2,FALSE),IF(AND(K45="E"),VLOOKUP($U$12,'Sel Coberturas,Capitais,Frquias'!$G$22:$J$32,2,FALSE),IF(AND(K45="F"),VLOOKUP($U$12,'Sel Coberturas,Capitais,Frquias'!$L$11:$O$17,2,FALSE),IF(AND(K45="G"),VLOOKUP($U$12,'Sel Coberturas,Capitais,Frquias'!$Q$11:$T$11,2,FALSE)))))))),"N")</f>
        <v>0</v>
      </c>
      <c r="V45" s="119" t="b">
        <f>IFERROR(IF(AND(U45="N"),"",(IF(AND(K45="A"),VLOOKUP($U$12,'Sel Coberturas,Capitais,Frquias'!$B$11:$E$17,4,FALSE),IF(AND(K45="B"),VLOOKUP($U$12,'Sel Coberturas,Capitais,Frquias'!$B$22:$E$30,4,FALSE),IF(AND(K45="C"),VLOOKUP($U$12,'Sel Coberturas,Capitais,Frquias'!$B$35:$E$48,4,FALSE),IF(AND(K45="D"),VLOOKUP($U$12,'Sel Coberturas,Capitais,Frquias'!$G$11:$J$15,4,FALSE),IF(AND(K45="E"),VLOOKUP($U$12,'Sel Coberturas,Capitais,Frquias'!$G$22:$J$32,4,FALSE),IF(AND(K45="F"),VLOOKUP($U$12,'Sel Coberturas,Capitais,Frquias'!$L$11:$O$17,4,FALSE),IF(AND(K45="G"),VLOOKUP($U$12,'Sel Coberturas,Capitais,Frquias'!$Q$11:$T$11,4,FALSE)))))))))),"")</f>
        <v>0</v>
      </c>
      <c r="W45" s="118" t="b">
        <f>IFERROR(IF(AND(K45="A"),VLOOKUP($W$12,'Sel Coberturas,Capitais,Frquias'!$B$11:$E$17,2,FALSE),IF(AND(K45="B"),VLOOKUP($W$12,'Sel Coberturas,Capitais,Frquias'!$B$22:$E$30,2,FALSE),IF(AND(K45="C"),VLOOKUP($W$12,'Sel Coberturas,Capitais,Frquias'!$B$35:$E$48,2,FALSE),IF(AND(K45="D"),VLOOKUP($W$12,'Sel Coberturas,Capitais,Frquias'!$G$11:$J$15,2,FALSE),IF(AND(K45="E"),VLOOKUP($W$12,'Sel Coberturas,Capitais,Frquias'!$G$22:$J$32,2,FALSE),IF(AND(K45="F"),VLOOKUP($W$12,'Sel Coberturas,Capitais,Frquias'!$L$11:$O$17,2,FALSE),IF(AND(K45="G"),VLOOKUP($W$12,'Sel Coberturas,Capitais,Frquias'!$Q$11:$T$11,2,FALSE)))))))),"N")</f>
        <v>0</v>
      </c>
      <c r="X45" s="119" t="b">
        <f>IFERROR(IF(AND(W45="N"),"",(IF(AND(K45="A"),VLOOKUP($W$12,'Sel Coberturas,Capitais,Frquias'!$B$11:$E$17,4,FALSE),IF(AND(K45="B"),VLOOKUP($W$12,'Sel Coberturas,Capitais,Frquias'!$B$22:$E$30,4,FALSE),IF(AND(K45="C"),VLOOKUP($W$12,'Sel Coberturas,Capitais,Frquias'!$B$35:$E$48,4,FALSE),IF(AND(K45="D"),VLOOKUP($W$12,'Sel Coberturas,Capitais,Frquias'!$G$11:$J$15,4,FALSE),IF(AND(K45="E"),VLOOKUP($W$12,'Sel Coberturas,Capitais,Frquias'!$G$22:$J$32,4,FALSE),IF(AND(K45="F"),VLOOKUP($W$12,'Sel Coberturas,Capitais,Frquias'!$L$11:$O$17,4,FALSE),IF(AND(K45="G"),VLOOKUP($W$12,'Sel Coberturas,Capitais,Frquias'!$Q$11:$T$11,4,FALSE)))))))))),"")</f>
        <v>0</v>
      </c>
      <c r="Y45" s="118" t="b">
        <f>IFERROR(IF(AND(K45="A"),VLOOKUP($Y$12,'Sel Coberturas,Capitais,Frquias'!$B$11:$E$17,2,FALSE),IF(AND(K45="B"),VLOOKUP($Y$12,'Sel Coberturas,Capitais,Frquias'!$B$22:$E$30,2,FALSE),IF(AND(K45="C"),VLOOKUP($Y$12,'Sel Coberturas,Capitais,Frquias'!$B$35:$E$48,2,FALSE),IF(AND(K45="D"),VLOOKUP($Y$12,'Sel Coberturas,Capitais,Frquias'!$G$11:$J$15,2,FALSE),IF(AND(K45="E"),VLOOKUP($Y$12,'Sel Coberturas,Capitais,Frquias'!$G$22:$J$32,2,FALSE),IF(AND(K45="F"),VLOOKUP($Y$12,'Sel Coberturas,Capitais,Frquias'!$L$11:$O$17,2,FALSE),IF(AND(K45="G"),VLOOKUP($Y$12,'Sel Coberturas,Capitais,Frquias'!$Q$11:$T$11,2,FALSE)))))))),"N")</f>
        <v>0</v>
      </c>
      <c r="Z45" s="119" t="b">
        <f>IFERROR(IF(AND(Y45="N"),"",(IF(AND(K45="A"),VLOOKUP($Y$12,'Sel Coberturas,Capitais,Frquias'!$B$11:$E$17,4,FALSE),IF(AND(K45="B"),VLOOKUP($Y$12,'Sel Coberturas,Capitais,Frquias'!$B$22:$E$30,4,FALSE),IF(AND(K45="C"),VLOOKUP($Y$12,'Sel Coberturas,Capitais,Frquias'!$B$35:$E$48,4,FALSE),IF(AND(K45="D"),VLOOKUP($Y$12,'Sel Coberturas,Capitais,Frquias'!$G$11:$J$15,4,FALSE),IF(AND(K45="E"),VLOOKUP($Y$12,'Sel Coberturas,Capitais,Frquias'!$G$22:$J$32,4,FALSE),IF(AND(K45="F"),VLOOKUP($Y$12,'Sel Coberturas,Capitais,Frquias'!$L$11:$O$17,4,FALSE),IF(AND(K45="G"),VLOOKUP($Y$12,'Sel Coberturas,Capitais,Frquias'!$Q$11:$T$11,4,FALSE)))))))))),"")</f>
        <v>0</v>
      </c>
      <c r="AA45" s="118" t="b">
        <f>IFERROR(IF(AND(K45="A"),VLOOKUP($AA$12,'Sel Coberturas,Capitais,Frquias'!$B$11:$E$17,2,FALSE),IF(AND(K45="B"),VLOOKUP($AA$12,'Sel Coberturas,Capitais,Frquias'!$B$22:$E$30,2,FALSE),IF(AND(K45="C"),VLOOKUP($AA$12,'Sel Coberturas,Capitais,Frquias'!$B$35:$E$48,2,FALSE),IF(AND(K45="D"),VLOOKUP($AA$12,'Sel Coberturas,Capitais,Frquias'!$G$11:$J$15,2,FALSE),IF(AND(K45="E"),VLOOKUP($AA$12,'Sel Coberturas,Capitais,Frquias'!$G$22:$J$32,2,FALSE),IF(AND(K45="F"),VLOOKUP($AA$12,'Sel Coberturas,Capitais,Frquias'!$L$11:$O$17,2,FALSE),IF(AND(K45="G"),VLOOKUP($AA$12,'Sel Coberturas,Capitais,Frquias'!$Q$11:$T$11,2,FALSE)))))))),"N")</f>
        <v>0</v>
      </c>
      <c r="AB45" s="119" t="b">
        <f>IFERROR(IF(AND(AA45="N"),"",(IF(AND(K45="A"),VLOOKUP($AA$12,'Sel Coberturas,Capitais,Frquias'!$B$11:$E$17,4,FALSE),IF(AND(K45="B"),VLOOKUP($AA$12,'Sel Coberturas,Capitais,Frquias'!$B$22:$E$30,4,FALSE),IF(AND(K45="C"),VLOOKUP($AA$12,'Sel Coberturas,Capitais,Frquias'!$B$35:$E$48,4,FALSE),IF(AND(K45="D"),VLOOKUP($AA$12,'Sel Coberturas,Capitais,Frquias'!$G$11:$J$15,4,FALSE),IF(AND(K45="E"),VLOOKUP($AA$12,'Sel Coberturas,Capitais,Frquias'!$G$22:$J$32,4,FALSE),IF(AND(K45="F"),VLOOKUP($AA$12,'Sel Coberturas,Capitais,Frquias'!$L$11:$O$17,4,FALSE),IF(AND(K45="G"),VLOOKUP($AA$12,'Sel Coberturas,Capitais,Frquias'!$Q$11:$T$11,4,FALSE)))))))))),"")</f>
        <v>0</v>
      </c>
      <c r="AC45" s="118" t="b">
        <f>IFERROR(IF(AND(K45="A"),VLOOKUP($AC$12,'Sel Coberturas,Capitais,Frquias'!$B$11:$E$17,2,FALSE),IF(AND(K45="B"),VLOOKUP($AC$12,'Sel Coberturas,Capitais,Frquias'!$B$22:$E$30,2,FALSE),IF(AND(K45="C"),VLOOKUP($AC$12,'Sel Coberturas,Capitais,Frquias'!$B$35:$E$48,2,FALSE),IF(AND(K45="D"),VLOOKUP($AC$12,'Sel Coberturas,Capitais,Frquias'!$G$11:$J$15,2,FALSE),IF(AND(K45="E"),VLOOKUP($AC$12,'Sel Coberturas,Capitais,Frquias'!$G$22:$J$32,2,FALSE),IF(AND(K45="F"),VLOOKUP($AC$12,'Sel Coberturas,Capitais,Frquias'!$L$11:$O$17,2,FALSE),IF(AND(K45="G"),VLOOKUP($AC$12,'Sel Coberturas,Capitais,Frquias'!$Q$11:$T$11,2,FALSE)))))))),"N")</f>
        <v>0</v>
      </c>
      <c r="AD45" s="118" t="b">
        <f>IF(AND(AC45="N"),"N",(IF(AND(K45="A"),VLOOKUP($AC$12,'Sel Coberturas,Capitais,Frquias'!$B$11:$E$17,3,FALSE),IF(AND(K45="B"),VLOOKUP($AC$12,'Sel Coberturas,Capitais,Frquias'!$B$22:$E$30,3,FALSE),IF(AND(K45="C"),VLOOKUP($AC$12,'Sel Coberturas,Capitais,Frquias'!$B$35:$E$48,3,FALSE),IF(AND(K45="D"),VLOOKUP($AC$12,'Sel Coberturas,Capitais,Frquias'!$G$11:$J$15,3,FALSE),IF(AND(K45="E"),VLOOKUP($AC$12,'Sel Coberturas,Capitais,Frquias'!$G$22:$J$32,3,FALSE),IF(AND(K45="F"),VLOOKUP($AC$12,'Sel Coberturas,Capitais,Frquias'!$L$11:$O$17,3,FALSE),IF(AND(K45="G"),VLOOKUP($AC$12,'Sel Coberturas,Capitais,Frquias'!$Q$11:$T$11,3,FALSE))))))))))</f>
        <v>0</v>
      </c>
      <c r="AE45" s="118" t="b">
        <f>IFERROR(IF(AND(K45="A"),VLOOKUP($AE$12,'Sel Coberturas,Capitais,Frquias'!$B$11:$E$17,2,FALSE),IF(AND(K45="B"),VLOOKUP($AE$12,'Sel Coberturas,Capitais,Frquias'!$B$22:$E$30,2,FALSE),IF(AND(K45="C"),VLOOKUP($AE$12,'Sel Coberturas,Capitais,Frquias'!$B$35:$E$48,2,FALSE),IF(AND(K45="D"),VLOOKUP($AE$12,'Sel Coberturas,Capitais,Frquias'!$G$11:$J$15,2,FALSE),IF(AND(K45="E"),VLOOKUP($AE$12,'Sel Coberturas,Capitais,Frquias'!$G$22:$J$32,2,FALSE),IF(AND(K45="F"),VLOOKUP($AE$12,'Sel Coberturas,Capitais,Frquias'!$L$11:$O$17,2,FALSE),IF(AND(K45="G"),VLOOKUP($AE$12,'Sel Coberturas,Capitais,Frquias'!$Q$11:$T$11,2,FALSE)))))))),"N")</f>
        <v>0</v>
      </c>
      <c r="AF45" s="118" t="b">
        <f>IF(AND(AE45="N"),"N",(IF(AND(K45="A"),VLOOKUP($AE$12,'Sel Coberturas,Capitais,Frquias'!$B$11:$E$17,3,FALSE),IF(AND(K45="B"),VLOOKUP($AE$12,'Sel Coberturas,Capitais,Frquias'!$B$22:$E$30,3,FALSE),IF(AND(K45="C"),VLOOKUP($AE$12,'Sel Coberturas,Capitais,Frquias'!$B$35:$E$48,3,FALSE),IF(AND(K45="D"),VLOOKUP($AE$12,'Sel Coberturas,Capitais,Frquias'!$G$11:$J$15,3,FALSE),IF(AND(K45="E"),VLOOKUP($AE$12,'Sel Coberturas,Capitais,Frquias'!$G$22:$J$32,3,FALSE),IF(AND(K45="F"),VLOOKUP($AE$12,'Sel Coberturas,Capitais,Frquias'!$L$11:$O$17,3,FALSE),IF(AND(K45="G"),VLOOKUP($AE$12,'Sel Coberturas,Capitais,Frquias'!$Q$11:$T$11,3,FALSE))))))))))</f>
        <v>0</v>
      </c>
      <c r="AG45" s="118" t="b">
        <f>IFERROR(IF(AND(K45="A"),VLOOKUP($AG$12,'Sel Coberturas,Capitais,Frquias'!$B$11:$E$17,2,FALSE),IF(AND(K45="B"),VLOOKUP($AG$12,'Sel Coberturas,Capitais,Frquias'!$B$22:$E$30,2,FALSE),IF(AND(K45="C"),VLOOKUP($AG$12,'Sel Coberturas,Capitais,Frquias'!$B$35:$E$48,2,FALSE),IF(AND(K45="D"),VLOOKUP($AG$12,'Sel Coberturas,Capitais,Frquias'!$G$11:$J$15,2,FALSE),IF(AND(K45="E"),VLOOKUP($AG$12,'Sel Coberturas,Capitais,Frquias'!$G$22:$J$32,2,FALSE),IF(AND(K45="F"),VLOOKUP($AG$12,'Sel Coberturas,Capitais,Frquias'!$L$11:$O$17,2,FALSE),IF(AND(K45="G"),VLOOKUP($AG$12,'Sel Coberturas,Capitais,Frquias'!$Q$11:$T$11,2,FALSE)))))))),"N")</f>
        <v>0</v>
      </c>
      <c r="AH45" s="118" t="b">
        <f>IF(AND(AG45="N"),"N",(IF(AND(K45="A"),VLOOKUP($AG$12,'Sel Coberturas,Capitais,Frquias'!$B$11:$E$17,3,FALSE),IF(AND(K45="B"),VLOOKUP($AG$12,'Sel Coberturas,Capitais,Frquias'!$B$22:$E$30,3,FALSE),IF(AND(K45="C"),VLOOKUP($AG$12,'Sel Coberturas,Capitais,Frquias'!$B$35:$E$48,3,FALSE),IF(AND(K45="D"),VLOOKUP($AG$12,'Sel Coberturas,Capitais,Frquias'!$G$11:$J$15,3,FALSE),IF(AND(K45="E"),VLOOKUP($AG$12,'Sel Coberturas,Capitais,Frquias'!$G$22:$J$32,3,FALSE),IF(AND(K45="F"),VLOOKUP($AG$12,'Sel Coberturas,Capitais,Frquias'!$L$11:$O$17,3,FALSE),IF(AND(K45="G"),VLOOKUP($AG$12,'Sel Coberturas,Capitais,Frquias'!$Q$11:$T$11,3,FALSE))))))))))</f>
        <v>0</v>
      </c>
      <c r="AI45" s="118" t="b">
        <f>IFERROR(IF(AND(K45="A"),VLOOKUP($AI$12,'Sel Coberturas,Capitais,Frquias'!$B$11:$E$17,2,FALSE),IF(AND(K45="B"),VLOOKUP($AI$12,'Sel Coberturas,Capitais,Frquias'!$B$22:$E$30,2,FALSE),IF(AND(K45="C"),VLOOKUP($AI$12,'Sel Coberturas,Capitais,Frquias'!$B$35:$E$48,2,FALSE),IF(AND(K45="D"),VLOOKUP($AI$12,'Sel Coberturas,Capitais,Frquias'!$G$11:$J$15,2,FALSE),IF(AND(K45="E"),VLOOKUP($AI$12,'Sel Coberturas,Capitais,Frquias'!$G$22:$J$32,2,FALSE),IF(AND(K45="F"),VLOOKUP($AI$12,'Sel Coberturas,Capitais,Frquias'!$L$11:$O$17,2,FALSE),IF(AND(K45="G"),VLOOKUP($AI$12,'Sel Coberturas,Capitais,Frquias'!$Q$11:$T$11,2,FALSE)))))))),"N")</f>
        <v>0</v>
      </c>
      <c r="AW45" s="109">
        <v>901</v>
      </c>
      <c r="AX45" s="110" t="s">
        <v>52</v>
      </c>
      <c r="BU45" s="100" t="s">
        <v>357</v>
      </c>
      <c r="BV45" s="100" t="s">
        <v>217</v>
      </c>
      <c r="BW45" s="94" t="s">
        <v>356</v>
      </c>
      <c r="BY45" s="102" t="s">
        <v>1366</v>
      </c>
      <c r="BZ45" s="103" t="s">
        <v>639</v>
      </c>
      <c r="CA45" s="103">
        <v>2345</v>
      </c>
      <c r="CC45" s="90">
        <v>1748</v>
      </c>
      <c r="CD45" s="89" t="s">
        <v>1782</v>
      </c>
      <c r="CF45" s="90">
        <v>2300</v>
      </c>
      <c r="CG45" s="92" t="s">
        <v>1827</v>
      </c>
    </row>
    <row r="46" spans="1:85">
      <c r="A46" s="85">
        <f t="shared" si="0"/>
        <v>34</v>
      </c>
      <c r="B46" s="114"/>
      <c r="C46" s="115"/>
      <c r="D46" s="115"/>
      <c r="E46" s="115"/>
      <c r="F46" s="114"/>
      <c r="G46" s="114"/>
      <c r="H46" s="114"/>
      <c r="I46" s="121"/>
      <c r="J46" s="116"/>
      <c r="K46" s="116"/>
      <c r="L46" s="117" t="b">
        <f>IFERROR(IF(AND(K46="A"),VLOOKUP($L$12,'Sel Coberturas,Capitais,Frquias'!$B$11:$E$17,3,FALSE),IF(AND(K46="B"),VLOOKUP($L$12,'Sel Coberturas,Capitais,Frquias'!$B$22:$E$30,3,FALSE),IF(AND(K46="C"),VLOOKUP($L$12,'Sel Coberturas,Capitais,Frquias'!$B$35:$E$48,3,FALSE),IF(AND(K46="D"),VLOOKUP($L$12,'Sel Coberturas,Capitais,Frquias'!$G$11:$J$15,3,FALSE),IF(AND(K46="E"),VLOOKUP($L$12,'Sel Coberturas,Capitais,Frquias'!$G$22:$J$32,3,FALSE),IF(AND(K46="F"),VLOOKUP($L$12,'Sel Coberturas,Capitais,Frquias'!$L$11:$O$17,3,FALSE),IF(AND(K46="G"),VLOOKUP($L$12,'Sel Coberturas,Capitais,Frquias'!$Q$11:$T$11,3,FALSE)))))))),"")</f>
        <v>0</v>
      </c>
      <c r="M46" s="118" t="b">
        <f>IFERROR(IF(AND(K46="A"),VLOOKUP($M$12,'Sel Coberturas,Capitais,Frquias'!$B$11:$E$17,2,FALSE),IF(AND(K46="B"),VLOOKUP($M$12,'Sel Coberturas,Capitais,Frquias'!$B$22:$E$30,2,FALSE),IF(AND(K46="C"),VLOOKUP($M$12,'Sel Coberturas,Capitais,Frquias'!$B$35:$E$48,2,FALSE),IF(AND(K46="D"),VLOOKUP($M$12,'Sel Coberturas,Capitais,Frquias'!$G$11:$J$15,2,FALSE),IF(AND(K46="E"),VLOOKUP($M$12,'Sel Coberturas,Capitais,Frquias'!$G$22:$J$32,2,FALSE),IF(AND(K46="F"),VLOOKUP($M$12,'Sel Coberturas,Capitais,Frquias'!$L$11:$O$17,2,FALSE),IF(AND(K46="G"),VLOOKUP($M$12,'Sel Coberturas,Capitais,Frquias'!$Q$11:$T$11,2,FALSE)))))))),"N")</f>
        <v>0</v>
      </c>
      <c r="N46" s="118" t="b">
        <f>IF(AND(M46="N"),"N",(IF(AND(K46="A"),VLOOKUP($M$12,'Sel Coberturas,Capitais,Frquias'!$B$11:$E$17,3,FALSE),IF(AND(K46="B"),VLOOKUP($M$12,'Sel Coberturas,Capitais,Frquias'!$B$22:$E$30,3,FALSE),IF(AND(K46="C"),VLOOKUP($M$12,'Sel Coberturas,Capitais,Frquias'!$B$35:$E$48,3,FALSE),IF(AND(K46="D"),VLOOKUP($M$12,'Sel Coberturas,Capitais,Frquias'!$G$11:$J$15,3,FALSE),IF(AND(K46="E"),VLOOKUP($M$12,'Sel Coberturas,Capitais,Frquias'!$G$22:$J$32,3,FALSE),IF(AND(K46="F"),VLOOKUP($M$12,'Sel Coberturas,Capitais,Frquias'!$L$11:$O$17,3,FALSE),IF(AND(K46="G"),VLOOKUP($M$12,'Sel Coberturas,Capitais,Frquias'!$Q$11:$T$11,3,FALSE))))))))))</f>
        <v>0</v>
      </c>
      <c r="O46" s="118" t="b">
        <f>IFERROR(IF(AND(K46="A"),VLOOKUP($O$12,'Sel Coberturas,Capitais,Frquias'!$B$11:$E$17,2,FALSE),IF(AND(K46="B"),VLOOKUP($O$12,'Sel Coberturas,Capitais,Frquias'!$B$22:$E$30,2,FALSE),IF(AND(K46="C"),VLOOKUP($O$12,'Sel Coberturas,Capitais,Frquias'!$B$35:$E$48,2,FALSE),IF(AND(K46="D"),VLOOKUP($O$12,'Sel Coberturas,Capitais,Frquias'!$G$11:$J$15,2,FALSE),IF(AND(K46="E"),VLOOKUP($O$12,'Sel Coberturas,Capitais,Frquias'!$G$22:$J$32,2,FALSE),IF(AND(K46="F"),VLOOKUP($O$12,'Sel Coberturas,Capitais,Frquias'!$L$11:$O$17,2,FALSE),IF(AND(K46="G"),VLOOKUP($O$12,'Sel Coberturas,Capitais,Frquias'!$Q$11:$T$11,2,FALSE)))))))),"N")</f>
        <v>0</v>
      </c>
      <c r="P46" s="118" t="b">
        <f>IFERROR(IF(AND(K46="A"),VLOOKUP($P$12,'Sel Coberturas,Capitais,Frquias'!$B$11:$E$17,2,FALSE),IF(AND(K46="B"),VLOOKUP($P$12,'Sel Coberturas,Capitais,Frquias'!$B$22:$E$30,2,FALSE),IF(AND(K46="C"),VLOOKUP($P$12,'Sel Coberturas,Capitais,Frquias'!$B$35:$E$48,2,FALSE),IF(AND(K46="D"),VLOOKUP($P$12,'Sel Coberturas,Capitais,Frquias'!$G$11:$J$15,2,FALSE),IF(AND(K46="E"),VLOOKUP($P$12,'Sel Coberturas,Capitais,Frquias'!$G$22:$J$32,2,FALSE),IF(AND(K46="F"),VLOOKUP($P$12,'Sel Coberturas,Capitais,Frquias'!$L$11:$O$17,2,FALSE),IF(AND(K46="G"),VLOOKUP($P$12,'Sel Coberturas,Capitais,Frquias'!$Q$11:$T$11,2,FALSE)))))))),"N")</f>
        <v>0</v>
      </c>
      <c r="Q46" s="118" t="b">
        <f>IFERROR(IF(AND(K46="A"),VLOOKUP($Q$12,'Sel Coberturas,Capitais,Frquias'!$B$11:$E$17,2,FALSE),IF(AND(K46="B"),VLOOKUP($Q$12,'Sel Coberturas,Capitais,Frquias'!$B$22:$E$30,2,FALSE),IF(AND(K46="C"),VLOOKUP($Q$12,'Sel Coberturas,Capitais,Frquias'!$B$35:$E$48,2,FALSE),IF(AND(K46="D"),VLOOKUP($Q$12,'Sel Coberturas,Capitais,Frquias'!$G$11:$J$15,2,FALSE),IF(AND(K46="E"),VLOOKUP($Q$12,'Sel Coberturas,Capitais,Frquias'!$G$22:$J$32,2,FALSE),IF(AND(K46="F"),VLOOKUP($Q$12,'Sel Coberturas,Capitais,Frquias'!$L$11:$O$17,2,FALSE),IF(AND(K46="G"),VLOOKUP($Q$12,'Sel Coberturas,Capitais,Frquias'!$Q$11:$T$11,2,FALSE)))))))),"N")</f>
        <v>0</v>
      </c>
      <c r="R46" s="118" t="b">
        <f>IF(AND(Q46="N"),"N",(IF(AND(K46="A"),VLOOKUP($Q$12,'Sel Coberturas,Capitais,Frquias'!$B$11:$E$17,3,FALSE),IF(AND(K46="B"),VLOOKUP($Q$12,'Sel Coberturas,Capitais,Frquias'!$B$22:$E$30,3,FALSE),IF(AND(K46="C"),VLOOKUP($Q$12,'Sel Coberturas,Capitais,Frquias'!$B$35:$E$48,3,FALSE),IF(AND(K46="D"),VLOOKUP($Q$12,'Sel Coberturas,Capitais,Frquias'!$G$11:$J$15,3,FALSE),IF(AND(K46="E"),VLOOKUP($Q$12,'Sel Coberturas,Capitais,Frquias'!$G$22:$J$32,3,FALSE),IF(AND(K46="F"),VLOOKUP($Q$12,'Sel Coberturas,Capitais,Frquias'!$L$11:$O$17,3,FALSE),IF(AND(K46="G"),VLOOKUP($Q$12,'Sel Coberturas,Capitais,Frquias'!$Q$11:$T$11,3,FALSE))))))))))</f>
        <v>0</v>
      </c>
      <c r="S46" s="118" t="b">
        <f>IFERROR(IF(AND(K46="A"),VLOOKUP($S$12,'Sel Coberturas,Capitais,Frquias'!$B$11:$E$17,2,FALSE),IF(AND(K46="B"),VLOOKUP($S$12,'Sel Coberturas,Capitais,Frquias'!$B$22:$E$30,2,FALSE),IF(AND(K46="C"),VLOOKUP($S$12,'Sel Coberturas,Capitais,Frquias'!$B$35:$E$48,2,FALSE),IF(AND(K46="D"),VLOOKUP($S$12,'Sel Coberturas,Capitais,Frquias'!$G$11:$J$15,2,FALSE),IF(AND(K46="E"),VLOOKUP($S$12,'Sel Coberturas,Capitais,Frquias'!$G$22:$J$32,2,FALSE),IF(AND(K46="F"),VLOOKUP($S$12,'Sel Coberturas,Capitais,Frquias'!$L$11:$O$17,2,FALSE),IF(AND(K46="G"),VLOOKUP($S$12,'Sel Coberturas,Capitais,Frquias'!$Q$11:$T$11,2,FALSE)))))))),"N")</f>
        <v>0</v>
      </c>
      <c r="T46" s="118" t="b">
        <f>IFERROR(IF(AND(S46="N"),"",(IF(AND(K46="A"),VLOOKUP($S$12,'Sel Coberturas,Capitais,Frquias'!$B$11:$E$17,4,FALSE),IF(AND(K46="B"),VLOOKUP($S$12,'Sel Coberturas,Capitais,Frquias'!$B$22:$E$30,4,FALSE),IF(AND(K46="C"),VLOOKUP($S$12,'Sel Coberturas,Capitais,Frquias'!$B$35:$E$48,4,FALSE),IF(AND(K46="D"),VLOOKUP($S$12,'Sel Coberturas,Capitais,Frquias'!$G$11:$J$15,4,FALSE),IF(AND(K46="E"),VLOOKUP($S$12,'Sel Coberturas,Capitais,Frquias'!$G$22:$J$32,4,FALSE),IF(AND(K46="F"),VLOOKUP($S$12,'Sel Coberturas,Capitais,Frquias'!$L$11:$O$17,4,FALSE),IF(AND(K46="G"),VLOOKUP($S$12,'Sel Coberturas,Capitais,Frquias'!$Q$11:$T$11,4,FALSE)))))))))),"")</f>
        <v>0</v>
      </c>
      <c r="U46" s="118" t="b">
        <f>IFERROR(IF(AND(K46="A"),VLOOKUP($U$12,'Sel Coberturas,Capitais,Frquias'!$B$11:$E$17,2,FALSE),IF(AND(K46="B"),VLOOKUP($U$12,'Sel Coberturas,Capitais,Frquias'!$B$22:$E$30,2,FALSE),IF(AND(K46="C"),VLOOKUP($U$12,'Sel Coberturas,Capitais,Frquias'!$B$35:$E$48,2,FALSE),IF(AND(K46="D"),VLOOKUP($U$12,'Sel Coberturas,Capitais,Frquias'!$G$11:$J$15,2,FALSE),IF(AND(K46="E"),VLOOKUP($U$12,'Sel Coberturas,Capitais,Frquias'!$G$22:$J$32,2,FALSE),IF(AND(K46="F"),VLOOKUP($U$12,'Sel Coberturas,Capitais,Frquias'!$L$11:$O$17,2,FALSE),IF(AND(K46="G"),VLOOKUP($U$12,'Sel Coberturas,Capitais,Frquias'!$Q$11:$T$11,2,FALSE)))))))),"N")</f>
        <v>0</v>
      </c>
      <c r="V46" s="119" t="b">
        <f>IFERROR(IF(AND(U46="N"),"",(IF(AND(K46="A"),VLOOKUP($U$12,'Sel Coberturas,Capitais,Frquias'!$B$11:$E$17,4,FALSE),IF(AND(K46="B"),VLOOKUP($U$12,'Sel Coberturas,Capitais,Frquias'!$B$22:$E$30,4,FALSE),IF(AND(K46="C"),VLOOKUP($U$12,'Sel Coberturas,Capitais,Frquias'!$B$35:$E$48,4,FALSE),IF(AND(K46="D"),VLOOKUP($U$12,'Sel Coberturas,Capitais,Frquias'!$G$11:$J$15,4,FALSE),IF(AND(K46="E"),VLOOKUP($U$12,'Sel Coberturas,Capitais,Frquias'!$G$22:$J$32,4,FALSE),IF(AND(K46="F"),VLOOKUP($U$12,'Sel Coberturas,Capitais,Frquias'!$L$11:$O$17,4,FALSE),IF(AND(K46="G"),VLOOKUP($U$12,'Sel Coberturas,Capitais,Frquias'!$Q$11:$T$11,4,FALSE)))))))))),"")</f>
        <v>0</v>
      </c>
      <c r="W46" s="118" t="b">
        <f>IFERROR(IF(AND(K46="A"),VLOOKUP($W$12,'Sel Coberturas,Capitais,Frquias'!$B$11:$E$17,2,FALSE),IF(AND(K46="B"),VLOOKUP($W$12,'Sel Coberturas,Capitais,Frquias'!$B$22:$E$30,2,FALSE),IF(AND(K46="C"),VLOOKUP($W$12,'Sel Coberturas,Capitais,Frquias'!$B$35:$E$48,2,FALSE),IF(AND(K46="D"),VLOOKUP($W$12,'Sel Coberturas,Capitais,Frquias'!$G$11:$J$15,2,FALSE),IF(AND(K46="E"),VLOOKUP($W$12,'Sel Coberturas,Capitais,Frquias'!$G$22:$J$32,2,FALSE),IF(AND(K46="F"),VLOOKUP($W$12,'Sel Coberturas,Capitais,Frquias'!$L$11:$O$17,2,FALSE),IF(AND(K46="G"),VLOOKUP($W$12,'Sel Coberturas,Capitais,Frquias'!$Q$11:$T$11,2,FALSE)))))))),"N")</f>
        <v>0</v>
      </c>
      <c r="X46" s="119" t="b">
        <f>IFERROR(IF(AND(W46="N"),"",(IF(AND(K46="A"),VLOOKUP($W$12,'Sel Coberturas,Capitais,Frquias'!$B$11:$E$17,4,FALSE),IF(AND(K46="B"),VLOOKUP($W$12,'Sel Coberturas,Capitais,Frquias'!$B$22:$E$30,4,FALSE),IF(AND(K46="C"),VLOOKUP($W$12,'Sel Coberturas,Capitais,Frquias'!$B$35:$E$48,4,FALSE),IF(AND(K46="D"),VLOOKUP($W$12,'Sel Coberturas,Capitais,Frquias'!$G$11:$J$15,4,FALSE),IF(AND(K46="E"),VLOOKUP($W$12,'Sel Coberturas,Capitais,Frquias'!$G$22:$J$32,4,FALSE),IF(AND(K46="F"),VLOOKUP($W$12,'Sel Coberturas,Capitais,Frquias'!$L$11:$O$17,4,FALSE),IF(AND(K46="G"),VLOOKUP($W$12,'Sel Coberturas,Capitais,Frquias'!$Q$11:$T$11,4,FALSE)))))))))),"")</f>
        <v>0</v>
      </c>
      <c r="Y46" s="118" t="b">
        <f>IFERROR(IF(AND(K46="A"),VLOOKUP($Y$12,'Sel Coberturas,Capitais,Frquias'!$B$11:$E$17,2,FALSE),IF(AND(K46="B"),VLOOKUP($Y$12,'Sel Coberturas,Capitais,Frquias'!$B$22:$E$30,2,FALSE),IF(AND(K46="C"),VLOOKUP($Y$12,'Sel Coberturas,Capitais,Frquias'!$B$35:$E$48,2,FALSE),IF(AND(K46="D"),VLOOKUP($Y$12,'Sel Coberturas,Capitais,Frquias'!$G$11:$J$15,2,FALSE),IF(AND(K46="E"),VLOOKUP($Y$12,'Sel Coberturas,Capitais,Frquias'!$G$22:$J$32,2,FALSE),IF(AND(K46="F"),VLOOKUP($Y$12,'Sel Coberturas,Capitais,Frquias'!$L$11:$O$17,2,FALSE),IF(AND(K46="G"),VLOOKUP($Y$12,'Sel Coberturas,Capitais,Frquias'!$Q$11:$T$11,2,FALSE)))))))),"N")</f>
        <v>0</v>
      </c>
      <c r="Z46" s="119" t="b">
        <f>IFERROR(IF(AND(Y46="N"),"",(IF(AND(K46="A"),VLOOKUP($Y$12,'Sel Coberturas,Capitais,Frquias'!$B$11:$E$17,4,FALSE),IF(AND(K46="B"),VLOOKUP($Y$12,'Sel Coberturas,Capitais,Frquias'!$B$22:$E$30,4,FALSE),IF(AND(K46="C"),VLOOKUP($Y$12,'Sel Coberturas,Capitais,Frquias'!$B$35:$E$48,4,FALSE),IF(AND(K46="D"),VLOOKUP($Y$12,'Sel Coberturas,Capitais,Frquias'!$G$11:$J$15,4,FALSE),IF(AND(K46="E"),VLOOKUP($Y$12,'Sel Coberturas,Capitais,Frquias'!$G$22:$J$32,4,FALSE),IF(AND(K46="F"),VLOOKUP($Y$12,'Sel Coberturas,Capitais,Frquias'!$L$11:$O$17,4,FALSE),IF(AND(K46="G"),VLOOKUP($Y$12,'Sel Coberturas,Capitais,Frquias'!$Q$11:$T$11,4,FALSE)))))))))),"")</f>
        <v>0</v>
      </c>
      <c r="AA46" s="118" t="b">
        <f>IFERROR(IF(AND(K46="A"),VLOOKUP($AA$12,'Sel Coberturas,Capitais,Frquias'!$B$11:$E$17,2,FALSE),IF(AND(K46="B"),VLOOKUP($AA$12,'Sel Coberturas,Capitais,Frquias'!$B$22:$E$30,2,FALSE),IF(AND(K46="C"),VLOOKUP($AA$12,'Sel Coberturas,Capitais,Frquias'!$B$35:$E$48,2,FALSE),IF(AND(K46="D"),VLOOKUP($AA$12,'Sel Coberturas,Capitais,Frquias'!$G$11:$J$15,2,FALSE),IF(AND(K46="E"),VLOOKUP($AA$12,'Sel Coberturas,Capitais,Frquias'!$G$22:$J$32,2,FALSE),IF(AND(K46="F"),VLOOKUP($AA$12,'Sel Coberturas,Capitais,Frquias'!$L$11:$O$17,2,FALSE),IF(AND(K46="G"),VLOOKUP($AA$12,'Sel Coberturas,Capitais,Frquias'!$Q$11:$T$11,2,FALSE)))))))),"N")</f>
        <v>0</v>
      </c>
      <c r="AB46" s="119" t="b">
        <f>IFERROR(IF(AND(AA46="N"),"",(IF(AND(K46="A"),VLOOKUP($AA$12,'Sel Coberturas,Capitais,Frquias'!$B$11:$E$17,4,FALSE),IF(AND(K46="B"),VLOOKUP($AA$12,'Sel Coberturas,Capitais,Frquias'!$B$22:$E$30,4,FALSE),IF(AND(K46="C"),VLOOKUP($AA$12,'Sel Coberturas,Capitais,Frquias'!$B$35:$E$48,4,FALSE),IF(AND(K46="D"),VLOOKUP($AA$12,'Sel Coberturas,Capitais,Frquias'!$G$11:$J$15,4,FALSE),IF(AND(K46="E"),VLOOKUP($AA$12,'Sel Coberturas,Capitais,Frquias'!$G$22:$J$32,4,FALSE),IF(AND(K46="F"),VLOOKUP($AA$12,'Sel Coberturas,Capitais,Frquias'!$L$11:$O$17,4,FALSE),IF(AND(K46="G"),VLOOKUP($AA$12,'Sel Coberturas,Capitais,Frquias'!$Q$11:$T$11,4,FALSE)))))))))),"")</f>
        <v>0</v>
      </c>
      <c r="AC46" s="118" t="b">
        <f>IFERROR(IF(AND(K46="A"),VLOOKUP($AC$12,'Sel Coberturas,Capitais,Frquias'!$B$11:$E$17,2,FALSE),IF(AND(K46="B"),VLOOKUP($AC$12,'Sel Coberturas,Capitais,Frquias'!$B$22:$E$30,2,FALSE),IF(AND(K46="C"),VLOOKUP($AC$12,'Sel Coberturas,Capitais,Frquias'!$B$35:$E$48,2,FALSE),IF(AND(K46="D"),VLOOKUP($AC$12,'Sel Coberturas,Capitais,Frquias'!$G$11:$J$15,2,FALSE),IF(AND(K46="E"),VLOOKUP($AC$12,'Sel Coberturas,Capitais,Frquias'!$G$22:$J$32,2,FALSE),IF(AND(K46="F"),VLOOKUP($AC$12,'Sel Coberturas,Capitais,Frquias'!$L$11:$O$17,2,FALSE),IF(AND(K46="G"),VLOOKUP($AC$12,'Sel Coberturas,Capitais,Frquias'!$Q$11:$T$11,2,FALSE)))))))),"N")</f>
        <v>0</v>
      </c>
      <c r="AD46" s="118" t="b">
        <f>IF(AND(AC46="N"),"N",(IF(AND(K46="A"),VLOOKUP($AC$12,'Sel Coberturas,Capitais,Frquias'!$B$11:$E$17,3,FALSE),IF(AND(K46="B"),VLOOKUP($AC$12,'Sel Coberturas,Capitais,Frquias'!$B$22:$E$30,3,FALSE),IF(AND(K46="C"),VLOOKUP($AC$12,'Sel Coberturas,Capitais,Frquias'!$B$35:$E$48,3,FALSE),IF(AND(K46="D"),VLOOKUP($AC$12,'Sel Coberturas,Capitais,Frquias'!$G$11:$J$15,3,FALSE),IF(AND(K46="E"),VLOOKUP($AC$12,'Sel Coberturas,Capitais,Frquias'!$G$22:$J$32,3,FALSE),IF(AND(K46="F"),VLOOKUP($AC$12,'Sel Coberturas,Capitais,Frquias'!$L$11:$O$17,3,FALSE),IF(AND(K46="G"),VLOOKUP($AC$12,'Sel Coberturas,Capitais,Frquias'!$Q$11:$T$11,3,FALSE))))))))))</f>
        <v>0</v>
      </c>
      <c r="AE46" s="118" t="b">
        <f>IFERROR(IF(AND(K46="A"),VLOOKUP($AE$12,'Sel Coberturas,Capitais,Frquias'!$B$11:$E$17,2,FALSE),IF(AND(K46="B"),VLOOKUP($AE$12,'Sel Coberturas,Capitais,Frquias'!$B$22:$E$30,2,FALSE),IF(AND(K46="C"),VLOOKUP($AE$12,'Sel Coberturas,Capitais,Frquias'!$B$35:$E$48,2,FALSE),IF(AND(K46="D"),VLOOKUP($AE$12,'Sel Coberturas,Capitais,Frquias'!$G$11:$J$15,2,FALSE),IF(AND(K46="E"),VLOOKUP($AE$12,'Sel Coberturas,Capitais,Frquias'!$G$22:$J$32,2,FALSE),IF(AND(K46="F"),VLOOKUP($AE$12,'Sel Coberturas,Capitais,Frquias'!$L$11:$O$17,2,FALSE),IF(AND(K46="G"),VLOOKUP($AE$12,'Sel Coberturas,Capitais,Frquias'!$Q$11:$T$11,2,FALSE)))))))),"N")</f>
        <v>0</v>
      </c>
      <c r="AF46" s="118" t="b">
        <f>IF(AND(AE46="N"),"N",(IF(AND(K46="A"),VLOOKUP($AE$12,'Sel Coberturas,Capitais,Frquias'!$B$11:$E$17,3,FALSE),IF(AND(K46="B"),VLOOKUP($AE$12,'Sel Coberturas,Capitais,Frquias'!$B$22:$E$30,3,FALSE),IF(AND(K46="C"),VLOOKUP($AE$12,'Sel Coberturas,Capitais,Frquias'!$B$35:$E$48,3,FALSE),IF(AND(K46="D"),VLOOKUP($AE$12,'Sel Coberturas,Capitais,Frquias'!$G$11:$J$15,3,FALSE),IF(AND(K46="E"),VLOOKUP($AE$12,'Sel Coberturas,Capitais,Frquias'!$G$22:$J$32,3,FALSE),IF(AND(K46="F"),VLOOKUP($AE$12,'Sel Coberturas,Capitais,Frquias'!$L$11:$O$17,3,FALSE),IF(AND(K46="G"),VLOOKUP($AE$12,'Sel Coberturas,Capitais,Frquias'!$Q$11:$T$11,3,FALSE))))))))))</f>
        <v>0</v>
      </c>
      <c r="AG46" s="118" t="b">
        <f>IFERROR(IF(AND(K46="A"),VLOOKUP($AG$12,'Sel Coberturas,Capitais,Frquias'!$B$11:$E$17,2,FALSE),IF(AND(K46="B"),VLOOKUP($AG$12,'Sel Coberturas,Capitais,Frquias'!$B$22:$E$30,2,FALSE),IF(AND(K46="C"),VLOOKUP($AG$12,'Sel Coberturas,Capitais,Frquias'!$B$35:$E$48,2,FALSE),IF(AND(K46="D"),VLOOKUP($AG$12,'Sel Coberturas,Capitais,Frquias'!$G$11:$J$15,2,FALSE),IF(AND(K46="E"),VLOOKUP($AG$12,'Sel Coberturas,Capitais,Frquias'!$G$22:$J$32,2,FALSE),IF(AND(K46="F"),VLOOKUP($AG$12,'Sel Coberturas,Capitais,Frquias'!$L$11:$O$17,2,FALSE),IF(AND(K46="G"),VLOOKUP($AG$12,'Sel Coberturas,Capitais,Frquias'!$Q$11:$T$11,2,FALSE)))))))),"N")</f>
        <v>0</v>
      </c>
      <c r="AH46" s="118" t="b">
        <f>IF(AND(AG46="N"),"N",(IF(AND(K46="A"),VLOOKUP($AG$12,'Sel Coberturas,Capitais,Frquias'!$B$11:$E$17,3,FALSE),IF(AND(K46="B"),VLOOKUP($AG$12,'Sel Coberturas,Capitais,Frquias'!$B$22:$E$30,3,FALSE),IF(AND(K46="C"),VLOOKUP($AG$12,'Sel Coberturas,Capitais,Frquias'!$B$35:$E$48,3,FALSE),IF(AND(K46="D"),VLOOKUP($AG$12,'Sel Coberturas,Capitais,Frquias'!$G$11:$J$15,3,FALSE),IF(AND(K46="E"),VLOOKUP($AG$12,'Sel Coberturas,Capitais,Frquias'!$G$22:$J$32,3,FALSE),IF(AND(K46="F"),VLOOKUP($AG$12,'Sel Coberturas,Capitais,Frquias'!$L$11:$O$17,3,FALSE),IF(AND(K46="G"),VLOOKUP($AG$12,'Sel Coberturas,Capitais,Frquias'!$Q$11:$T$11,3,FALSE))))))))))</f>
        <v>0</v>
      </c>
      <c r="AI46" s="118" t="b">
        <f>IFERROR(IF(AND(K46="A"),VLOOKUP($AI$12,'Sel Coberturas,Capitais,Frquias'!$B$11:$E$17,2,FALSE),IF(AND(K46="B"),VLOOKUP($AI$12,'Sel Coberturas,Capitais,Frquias'!$B$22:$E$30,2,FALSE),IF(AND(K46="C"),VLOOKUP($AI$12,'Sel Coberturas,Capitais,Frquias'!$B$35:$E$48,2,FALSE),IF(AND(K46="D"),VLOOKUP($AI$12,'Sel Coberturas,Capitais,Frquias'!$G$11:$J$15,2,FALSE),IF(AND(K46="E"),VLOOKUP($AI$12,'Sel Coberturas,Capitais,Frquias'!$G$22:$J$32,2,FALSE),IF(AND(K46="F"),VLOOKUP($AI$12,'Sel Coberturas,Capitais,Frquias'!$L$11:$O$17,2,FALSE),IF(AND(K46="G"),VLOOKUP($AI$12,'Sel Coberturas,Capitais,Frquias'!$Q$11:$T$11,2,FALSE)))))))),"N")</f>
        <v>0</v>
      </c>
      <c r="AW46" s="109">
        <v>902</v>
      </c>
      <c r="AX46" s="110" t="s">
        <v>53</v>
      </c>
      <c r="BU46" s="100" t="s">
        <v>357</v>
      </c>
      <c r="BV46" s="100" t="s">
        <v>217</v>
      </c>
      <c r="BW46" s="94" t="s">
        <v>360</v>
      </c>
      <c r="BY46" s="102" t="s">
        <v>1443</v>
      </c>
      <c r="BZ46" s="103" t="s">
        <v>899</v>
      </c>
      <c r="CA46" s="103">
        <v>2646</v>
      </c>
      <c r="CC46" s="90">
        <v>1749</v>
      </c>
      <c r="CD46" s="89" t="s">
        <v>1782</v>
      </c>
      <c r="CF46" s="90">
        <v>2400</v>
      </c>
      <c r="CG46" s="92" t="s">
        <v>1828</v>
      </c>
    </row>
    <row r="47" spans="1:85">
      <c r="A47" s="85">
        <f t="shared" si="0"/>
        <v>35</v>
      </c>
      <c r="B47" s="114"/>
      <c r="C47" s="115"/>
      <c r="D47" s="115"/>
      <c r="E47" s="115"/>
      <c r="F47" s="114"/>
      <c r="G47" s="114"/>
      <c r="H47" s="114"/>
      <c r="I47" s="121"/>
      <c r="J47" s="116"/>
      <c r="K47" s="116"/>
      <c r="L47" s="117" t="b">
        <f>IFERROR(IF(AND(K47="A"),VLOOKUP($L$12,'Sel Coberturas,Capitais,Frquias'!$B$11:$E$17,3,FALSE),IF(AND(K47="B"),VLOOKUP($L$12,'Sel Coberturas,Capitais,Frquias'!$B$22:$E$30,3,FALSE),IF(AND(K47="C"),VLOOKUP($L$12,'Sel Coberturas,Capitais,Frquias'!$B$35:$E$48,3,FALSE),IF(AND(K47="D"),VLOOKUP($L$12,'Sel Coberturas,Capitais,Frquias'!$G$11:$J$15,3,FALSE),IF(AND(K47="E"),VLOOKUP($L$12,'Sel Coberturas,Capitais,Frquias'!$G$22:$J$32,3,FALSE),IF(AND(K47="F"),VLOOKUP($L$12,'Sel Coberturas,Capitais,Frquias'!$L$11:$O$17,3,FALSE),IF(AND(K47="G"),VLOOKUP($L$12,'Sel Coberturas,Capitais,Frquias'!$Q$11:$T$11,3,FALSE)))))))),"")</f>
        <v>0</v>
      </c>
      <c r="M47" s="118" t="b">
        <f>IFERROR(IF(AND(K47="A"),VLOOKUP($M$12,'Sel Coberturas,Capitais,Frquias'!$B$11:$E$17,2,FALSE),IF(AND(K47="B"),VLOOKUP($M$12,'Sel Coberturas,Capitais,Frquias'!$B$22:$E$30,2,FALSE),IF(AND(K47="C"),VLOOKUP($M$12,'Sel Coberturas,Capitais,Frquias'!$B$35:$E$48,2,FALSE),IF(AND(K47="D"),VLOOKUP($M$12,'Sel Coberturas,Capitais,Frquias'!$G$11:$J$15,2,FALSE),IF(AND(K47="E"),VLOOKUP($M$12,'Sel Coberturas,Capitais,Frquias'!$G$22:$J$32,2,FALSE),IF(AND(K47="F"),VLOOKUP($M$12,'Sel Coberturas,Capitais,Frquias'!$L$11:$O$17,2,FALSE),IF(AND(K47="G"),VLOOKUP($M$12,'Sel Coberturas,Capitais,Frquias'!$Q$11:$T$11,2,FALSE)))))))),"N")</f>
        <v>0</v>
      </c>
      <c r="N47" s="118" t="b">
        <f>IF(AND(M47="N"),"N",(IF(AND(K47="A"),VLOOKUP($M$12,'Sel Coberturas,Capitais,Frquias'!$B$11:$E$17,3,FALSE),IF(AND(K47="B"),VLOOKUP($M$12,'Sel Coberturas,Capitais,Frquias'!$B$22:$E$30,3,FALSE),IF(AND(K47="C"),VLOOKUP($M$12,'Sel Coberturas,Capitais,Frquias'!$B$35:$E$48,3,FALSE),IF(AND(K47="D"),VLOOKUP($M$12,'Sel Coberturas,Capitais,Frquias'!$G$11:$J$15,3,FALSE),IF(AND(K47="E"),VLOOKUP($M$12,'Sel Coberturas,Capitais,Frquias'!$G$22:$J$32,3,FALSE),IF(AND(K47="F"),VLOOKUP($M$12,'Sel Coberturas,Capitais,Frquias'!$L$11:$O$17,3,FALSE),IF(AND(K47="G"),VLOOKUP($M$12,'Sel Coberturas,Capitais,Frquias'!$Q$11:$T$11,3,FALSE))))))))))</f>
        <v>0</v>
      </c>
      <c r="O47" s="118" t="b">
        <f>IFERROR(IF(AND(K47="A"),VLOOKUP($O$12,'Sel Coberturas,Capitais,Frquias'!$B$11:$E$17,2,FALSE),IF(AND(K47="B"),VLOOKUP($O$12,'Sel Coberturas,Capitais,Frquias'!$B$22:$E$30,2,FALSE),IF(AND(K47="C"),VLOOKUP($O$12,'Sel Coberturas,Capitais,Frquias'!$B$35:$E$48,2,FALSE),IF(AND(K47="D"),VLOOKUP($O$12,'Sel Coberturas,Capitais,Frquias'!$G$11:$J$15,2,FALSE),IF(AND(K47="E"),VLOOKUP($O$12,'Sel Coberturas,Capitais,Frquias'!$G$22:$J$32,2,FALSE),IF(AND(K47="F"),VLOOKUP($O$12,'Sel Coberturas,Capitais,Frquias'!$L$11:$O$17,2,FALSE),IF(AND(K47="G"),VLOOKUP($O$12,'Sel Coberturas,Capitais,Frquias'!$Q$11:$T$11,2,FALSE)))))))),"N")</f>
        <v>0</v>
      </c>
      <c r="P47" s="118" t="b">
        <f>IFERROR(IF(AND(K47="A"),VLOOKUP($P$12,'Sel Coberturas,Capitais,Frquias'!$B$11:$E$17,2,FALSE),IF(AND(K47="B"),VLOOKUP($P$12,'Sel Coberturas,Capitais,Frquias'!$B$22:$E$30,2,FALSE),IF(AND(K47="C"),VLOOKUP($P$12,'Sel Coberturas,Capitais,Frquias'!$B$35:$E$48,2,FALSE),IF(AND(K47="D"),VLOOKUP($P$12,'Sel Coberturas,Capitais,Frquias'!$G$11:$J$15,2,FALSE),IF(AND(K47="E"),VLOOKUP($P$12,'Sel Coberturas,Capitais,Frquias'!$G$22:$J$32,2,FALSE),IF(AND(K47="F"),VLOOKUP($P$12,'Sel Coberturas,Capitais,Frquias'!$L$11:$O$17,2,FALSE),IF(AND(K47="G"),VLOOKUP($P$12,'Sel Coberturas,Capitais,Frquias'!$Q$11:$T$11,2,FALSE)))))))),"N")</f>
        <v>0</v>
      </c>
      <c r="Q47" s="118" t="b">
        <f>IFERROR(IF(AND(K47="A"),VLOOKUP($Q$12,'Sel Coberturas,Capitais,Frquias'!$B$11:$E$17,2,FALSE),IF(AND(K47="B"),VLOOKUP($Q$12,'Sel Coberturas,Capitais,Frquias'!$B$22:$E$30,2,FALSE),IF(AND(K47="C"),VLOOKUP($Q$12,'Sel Coberturas,Capitais,Frquias'!$B$35:$E$48,2,FALSE),IF(AND(K47="D"),VLOOKUP($Q$12,'Sel Coberturas,Capitais,Frquias'!$G$11:$J$15,2,FALSE),IF(AND(K47="E"),VLOOKUP($Q$12,'Sel Coberturas,Capitais,Frquias'!$G$22:$J$32,2,FALSE),IF(AND(K47="F"),VLOOKUP($Q$12,'Sel Coberturas,Capitais,Frquias'!$L$11:$O$17,2,FALSE),IF(AND(K47="G"),VLOOKUP($Q$12,'Sel Coberturas,Capitais,Frquias'!$Q$11:$T$11,2,FALSE)))))))),"N")</f>
        <v>0</v>
      </c>
      <c r="R47" s="118" t="b">
        <f>IF(AND(Q47="N"),"N",(IF(AND(K47="A"),VLOOKUP($Q$12,'Sel Coberturas,Capitais,Frquias'!$B$11:$E$17,3,FALSE),IF(AND(K47="B"),VLOOKUP($Q$12,'Sel Coberturas,Capitais,Frquias'!$B$22:$E$30,3,FALSE),IF(AND(K47="C"),VLOOKUP($Q$12,'Sel Coberturas,Capitais,Frquias'!$B$35:$E$48,3,FALSE),IF(AND(K47="D"),VLOOKUP($Q$12,'Sel Coberturas,Capitais,Frquias'!$G$11:$J$15,3,FALSE),IF(AND(K47="E"),VLOOKUP($Q$12,'Sel Coberturas,Capitais,Frquias'!$G$22:$J$32,3,FALSE),IF(AND(K47="F"),VLOOKUP($Q$12,'Sel Coberturas,Capitais,Frquias'!$L$11:$O$17,3,FALSE),IF(AND(K47="G"),VLOOKUP($Q$12,'Sel Coberturas,Capitais,Frquias'!$Q$11:$T$11,3,FALSE))))))))))</f>
        <v>0</v>
      </c>
      <c r="S47" s="118" t="b">
        <f>IFERROR(IF(AND(K47="A"),VLOOKUP($S$12,'Sel Coberturas,Capitais,Frquias'!$B$11:$E$17,2,FALSE),IF(AND(K47="B"),VLOOKUP($S$12,'Sel Coberturas,Capitais,Frquias'!$B$22:$E$30,2,FALSE),IF(AND(K47="C"),VLOOKUP($S$12,'Sel Coberturas,Capitais,Frquias'!$B$35:$E$48,2,FALSE),IF(AND(K47="D"),VLOOKUP($S$12,'Sel Coberturas,Capitais,Frquias'!$G$11:$J$15,2,FALSE),IF(AND(K47="E"),VLOOKUP($S$12,'Sel Coberturas,Capitais,Frquias'!$G$22:$J$32,2,FALSE),IF(AND(K47="F"),VLOOKUP($S$12,'Sel Coberturas,Capitais,Frquias'!$L$11:$O$17,2,FALSE),IF(AND(K47="G"),VLOOKUP($S$12,'Sel Coberturas,Capitais,Frquias'!$Q$11:$T$11,2,FALSE)))))))),"N")</f>
        <v>0</v>
      </c>
      <c r="T47" s="118" t="b">
        <f>IFERROR(IF(AND(S47="N"),"",(IF(AND(K47="A"),VLOOKUP($S$12,'Sel Coberturas,Capitais,Frquias'!$B$11:$E$17,4,FALSE),IF(AND(K47="B"),VLOOKUP($S$12,'Sel Coberturas,Capitais,Frquias'!$B$22:$E$30,4,FALSE),IF(AND(K47="C"),VLOOKUP($S$12,'Sel Coberturas,Capitais,Frquias'!$B$35:$E$48,4,FALSE),IF(AND(K47="D"),VLOOKUP($S$12,'Sel Coberturas,Capitais,Frquias'!$G$11:$J$15,4,FALSE),IF(AND(K47="E"),VLOOKUP($S$12,'Sel Coberturas,Capitais,Frquias'!$G$22:$J$32,4,FALSE),IF(AND(K47="F"),VLOOKUP($S$12,'Sel Coberturas,Capitais,Frquias'!$L$11:$O$17,4,FALSE),IF(AND(K47="G"),VLOOKUP($S$12,'Sel Coberturas,Capitais,Frquias'!$Q$11:$T$11,4,FALSE)))))))))),"")</f>
        <v>0</v>
      </c>
      <c r="U47" s="118" t="b">
        <f>IFERROR(IF(AND(K47="A"),VLOOKUP($U$12,'Sel Coberturas,Capitais,Frquias'!$B$11:$E$17,2,FALSE),IF(AND(K47="B"),VLOOKUP($U$12,'Sel Coberturas,Capitais,Frquias'!$B$22:$E$30,2,FALSE),IF(AND(K47="C"),VLOOKUP($U$12,'Sel Coberturas,Capitais,Frquias'!$B$35:$E$48,2,FALSE),IF(AND(K47="D"),VLOOKUP($U$12,'Sel Coberturas,Capitais,Frquias'!$G$11:$J$15,2,FALSE),IF(AND(K47="E"),VLOOKUP($U$12,'Sel Coberturas,Capitais,Frquias'!$G$22:$J$32,2,FALSE),IF(AND(K47="F"),VLOOKUP($U$12,'Sel Coberturas,Capitais,Frquias'!$L$11:$O$17,2,FALSE),IF(AND(K47="G"),VLOOKUP($U$12,'Sel Coberturas,Capitais,Frquias'!$Q$11:$T$11,2,FALSE)))))))),"N")</f>
        <v>0</v>
      </c>
      <c r="V47" s="119" t="b">
        <f>IFERROR(IF(AND(U47="N"),"",(IF(AND(K47="A"),VLOOKUP($U$12,'Sel Coberturas,Capitais,Frquias'!$B$11:$E$17,4,FALSE),IF(AND(K47="B"),VLOOKUP($U$12,'Sel Coberturas,Capitais,Frquias'!$B$22:$E$30,4,FALSE),IF(AND(K47="C"),VLOOKUP($U$12,'Sel Coberturas,Capitais,Frquias'!$B$35:$E$48,4,FALSE),IF(AND(K47="D"),VLOOKUP($U$12,'Sel Coberturas,Capitais,Frquias'!$G$11:$J$15,4,FALSE),IF(AND(K47="E"),VLOOKUP($U$12,'Sel Coberturas,Capitais,Frquias'!$G$22:$J$32,4,FALSE),IF(AND(K47="F"),VLOOKUP($U$12,'Sel Coberturas,Capitais,Frquias'!$L$11:$O$17,4,FALSE),IF(AND(K47="G"),VLOOKUP($U$12,'Sel Coberturas,Capitais,Frquias'!$Q$11:$T$11,4,FALSE)))))))))),"")</f>
        <v>0</v>
      </c>
      <c r="W47" s="118" t="b">
        <f>IFERROR(IF(AND(K47="A"),VLOOKUP($W$12,'Sel Coberturas,Capitais,Frquias'!$B$11:$E$17,2,FALSE),IF(AND(K47="B"),VLOOKUP($W$12,'Sel Coberturas,Capitais,Frquias'!$B$22:$E$30,2,FALSE),IF(AND(K47="C"),VLOOKUP($W$12,'Sel Coberturas,Capitais,Frquias'!$B$35:$E$48,2,FALSE),IF(AND(K47="D"),VLOOKUP($W$12,'Sel Coberturas,Capitais,Frquias'!$G$11:$J$15,2,FALSE),IF(AND(K47="E"),VLOOKUP($W$12,'Sel Coberturas,Capitais,Frquias'!$G$22:$J$32,2,FALSE),IF(AND(K47="F"),VLOOKUP($W$12,'Sel Coberturas,Capitais,Frquias'!$L$11:$O$17,2,FALSE),IF(AND(K47="G"),VLOOKUP($W$12,'Sel Coberturas,Capitais,Frquias'!$Q$11:$T$11,2,FALSE)))))))),"N")</f>
        <v>0</v>
      </c>
      <c r="X47" s="119" t="b">
        <f>IFERROR(IF(AND(W47="N"),"",(IF(AND(K47="A"),VLOOKUP($W$12,'Sel Coberturas,Capitais,Frquias'!$B$11:$E$17,4,FALSE),IF(AND(K47="B"),VLOOKUP($W$12,'Sel Coberturas,Capitais,Frquias'!$B$22:$E$30,4,FALSE),IF(AND(K47="C"),VLOOKUP($W$12,'Sel Coberturas,Capitais,Frquias'!$B$35:$E$48,4,FALSE),IF(AND(K47="D"),VLOOKUP($W$12,'Sel Coberturas,Capitais,Frquias'!$G$11:$J$15,4,FALSE),IF(AND(K47="E"),VLOOKUP($W$12,'Sel Coberturas,Capitais,Frquias'!$G$22:$J$32,4,FALSE),IF(AND(K47="F"),VLOOKUP($W$12,'Sel Coberturas,Capitais,Frquias'!$L$11:$O$17,4,FALSE),IF(AND(K47="G"),VLOOKUP($W$12,'Sel Coberturas,Capitais,Frquias'!$Q$11:$T$11,4,FALSE)))))))))),"")</f>
        <v>0</v>
      </c>
      <c r="Y47" s="118" t="b">
        <f>IFERROR(IF(AND(K47="A"),VLOOKUP($Y$12,'Sel Coberturas,Capitais,Frquias'!$B$11:$E$17,2,FALSE),IF(AND(K47="B"),VLOOKUP($Y$12,'Sel Coberturas,Capitais,Frquias'!$B$22:$E$30,2,FALSE),IF(AND(K47="C"),VLOOKUP($Y$12,'Sel Coberturas,Capitais,Frquias'!$B$35:$E$48,2,FALSE),IF(AND(K47="D"),VLOOKUP($Y$12,'Sel Coberturas,Capitais,Frquias'!$G$11:$J$15,2,FALSE),IF(AND(K47="E"),VLOOKUP($Y$12,'Sel Coberturas,Capitais,Frquias'!$G$22:$J$32,2,FALSE),IF(AND(K47="F"),VLOOKUP($Y$12,'Sel Coberturas,Capitais,Frquias'!$L$11:$O$17,2,FALSE),IF(AND(K47="G"),VLOOKUP($Y$12,'Sel Coberturas,Capitais,Frquias'!$Q$11:$T$11,2,FALSE)))))))),"N")</f>
        <v>0</v>
      </c>
      <c r="Z47" s="119" t="b">
        <f>IFERROR(IF(AND(Y47="N"),"",(IF(AND(K47="A"),VLOOKUP($Y$12,'Sel Coberturas,Capitais,Frquias'!$B$11:$E$17,4,FALSE),IF(AND(K47="B"),VLOOKUP($Y$12,'Sel Coberturas,Capitais,Frquias'!$B$22:$E$30,4,FALSE),IF(AND(K47="C"),VLOOKUP($Y$12,'Sel Coberturas,Capitais,Frquias'!$B$35:$E$48,4,FALSE),IF(AND(K47="D"),VLOOKUP($Y$12,'Sel Coberturas,Capitais,Frquias'!$G$11:$J$15,4,FALSE),IF(AND(K47="E"),VLOOKUP($Y$12,'Sel Coberturas,Capitais,Frquias'!$G$22:$J$32,4,FALSE),IF(AND(K47="F"),VLOOKUP($Y$12,'Sel Coberturas,Capitais,Frquias'!$L$11:$O$17,4,FALSE),IF(AND(K47="G"),VLOOKUP($Y$12,'Sel Coberturas,Capitais,Frquias'!$Q$11:$T$11,4,FALSE)))))))))),"")</f>
        <v>0</v>
      </c>
      <c r="AA47" s="118" t="b">
        <f>IFERROR(IF(AND(K47="A"),VLOOKUP($AA$12,'Sel Coberturas,Capitais,Frquias'!$B$11:$E$17,2,FALSE),IF(AND(K47="B"),VLOOKUP($AA$12,'Sel Coberturas,Capitais,Frquias'!$B$22:$E$30,2,FALSE),IF(AND(K47="C"),VLOOKUP($AA$12,'Sel Coberturas,Capitais,Frquias'!$B$35:$E$48,2,FALSE),IF(AND(K47="D"),VLOOKUP($AA$12,'Sel Coberturas,Capitais,Frquias'!$G$11:$J$15,2,FALSE),IF(AND(K47="E"),VLOOKUP($AA$12,'Sel Coberturas,Capitais,Frquias'!$G$22:$J$32,2,FALSE),IF(AND(K47="F"),VLOOKUP($AA$12,'Sel Coberturas,Capitais,Frquias'!$L$11:$O$17,2,FALSE),IF(AND(K47="G"),VLOOKUP($AA$12,'Sel Coberturas,Capitais,Frquias'!$Q$11:$T$11,2,FALSE)))))))),"N")</f>
        <v>0</v>
      </c>
      <c r="AB47" s="119" t="b">
        <f>IFERROR(IF(AND(AA47="N"),"",(IF(AND(K47="A"),VLOOKUP($AA$12,'Sel Coberturas,Capitais,Frquias'!$B$11:$E$17,4,FALSE),IF(AND(K47="B"),VLOOKUP($AA$12,'Sel Coberturas,Capitais,Frquias'!$B$22:$E$30,4,FALSE),IF(AND(K47="C"),VLOOKUP($AA$12,'Sel Coberturas,Capitais,Frquias'!$B$35:$E$48,4,FALSE),IF(AND(K47="D"),VLOOKUP($AA$12,'Sel Coberturas,Capitais,Frquias'!$G$11:$J$15,4,FALSE),IF(AND(K47="E"),VLOOKUP($AA$12,'Sel Coberturas,Capitais,Frquias'!$G$22:$J$32,4,FALSE),IF(AND(K47="F"),VLOOKUP($AA$12,'Sel Coberturas,Capitais,Frquias'!$L$11:$O$17,4,FALSE),IF(AND(K47="G"),VLOOKUP($AA$12,'Sel Coberturas,Capitais,Frquias'!$Q$11:$T$11,4,FALSE)))))))))),"")</f>
        <v>0</v>
      </c>
      <c r="AC47" s="118" t="b">
        <f>IFERROR(IF(AND(K47="A"),VLOOKUP($AC$12,'Sel Coberturas,Capitais,Frquias'!$B$11:$E$17,2,FALSE),IF(AND(K47="B"),VLOOKUP($AC$12,'Sel Coberturas,Capitais,Frquias'!$B$22:$E$30,2,FALSE),IF(AND(K47="C"),VLOOKUP($AC$12,'Sel Coberturas,Capitais,Frquias'!$B$35:$E$48,2,FALSE),IF(AND(K47="D"),VLOOKUP($AC$12,'Sel Coberturas,Capitais,Frquias'!$G$11:$J$15,2,FALSE),IF(AND(K47="E"),VLOOKUP($AC$12,'Sel Coberturas,Capitais,Frquias'!$G$22:$J$32,2,FALSE),IF(AND(K47="F"),VLOOKUP($AC$12,'Sel Coberturas,Capitais,Frquias'!$L$11:$O$17,2,FALSE),IF(AND(K47="G"),VLOOKUP($AC$12,'Sel Coberturas,Capitais,Frquias'!$Q$11:$T$11,2,FALSE)))))))),"N")</f>
        <v>0</v>
      </c>
      <c r="AD47" s="118" t="b">
        <f>IF(AND(AC47="N"),"N",(IF(AND(K47="A"),VLOOKUP($AC$12,'Sel Coberturas,Capitais,Frquias'!$B$11:$E$17,3,FALSE),IF(AND(K47="B"),VLOOKUP($AC$12,'Sel Coberturas,Capitais,Frquias'!$B$22:$E$30,3,FALSE),IF(AND(K47="C"),VLOOKUP($AC$12,'Sel Coberturas,Capitais,Frquias'!$B$35:$E$48,3,FALSE),IF(AND(K47="D"),VLOOKUP($AC$12,'Sel Coberturas,Capitais,Frquias'!$G$11:$J$15,3,FALSE),IF(AND(K47="E"),VLOOKUP($AC$12,'Sel Coberturas,Capitais,Frquias'!$G$22:$J$32,3,FALSE),IF(AND(K47="F"),VLOOKUP($AC$12,'Sel Coberturas,Capitais,Frquias'!$L$11:$O$17,3,FALSE),IF(AND(K47="G"),VLOOKUP($AC$12,'Sel Coberturas,Capitais,Frquias'!$Q$11:$T$11,3,FALSE))))))))))</f>
        <v>0</v>
      </c>
      <c r="AE47" s="118" t="b">
        <f>IFERROR(IF(AND(K47="A"),VLOOKUP($AE$12,'Sel Coberturas,Capitais,Frquias'!$B$11:$E$17,2,FALSE),IF(AND(K47="B"),VLOOKUP($AE$12,'Sel Coberturas,Capitais,Frquias'!$B$22:$E$30,2,FALSE),IF(AND(K47="C"),VLOOKUP($AE$12,'Sel Coberturas,Capitais,Frquias'!$B$35:$E$48,2,FALSE),IF(AND(K47="D"),VLOOKUP($AE$12,'Sel Coberturas,Capitais,Frquias'!$G$11:$J$15,2,FALSE),IF(AND(K47="E"),VLOOKUP($AE$12,'Sel Coberturas,Capitais,Frquias'!$G$22:$J$32,2,FALSE),IF(AND(K47="F"),VLOOKUP($AE$12,'Sel Coberturas,Capitais,Frquias'!$L$11:$O$17,2,FALSE),IF(AND(K47="G"),VLOOKUP($AE$12,'Sel Coberturas,Capitais,Frquias'!$Q$11:$T$11,2,FALSE)))))))),"N")</f>
        <v>0</v>
      </c>
      <c r="AF47" s="118" t="b">
        <f>IF(AND(AE47="N"),"N",(IF(AND(K47="A"),VLOOKUP($AE$12,'Sel Coberturas,Capitais,Frquias'!$B$11:$E$17,3,FALSE),IF(AND(K47="B"),VLOOKUP($AE$12,'Sel Coberturas,Capitais,Frquias'!$B$22:$E$30,3,FALSE),IF(AND(K47="C"),VLOOKUP($AE$12,'Sel Coberturas,Capitais,Frquias'!$B$35:$E$48,3,FALSE),IF(AND(K47="D"),VLOOKUP($AE$12,'Sel Coberturas,Capitais,Frquias'!$G$11:$J$15,3,FALSE),IF(AND(K47="E"),VLOOKUP($AE$12,'Sel Coberturas,Capitais,Frquias'!$G$22:$J$32,3,FALSE),IF(AND(K47="F"),VLOOKUP($AE$12,'Sel Coberturas,Capitais,Frquias'!$L$11:$O$17,3,FALSE),IF(AND(K47="G"),VLOOKUP($AE$12,'Sel Coberturas,Capitais,Frquias'!$Q$11:$T$11,3,FALSE))))))))))</f>
        <v>0</v>
      </c>
      <c r="AG47" s="118" t="b">
        <f>IFERROR(IF(AND(K47="A"),VLOOKUP($AG$12,'Sel Coberturas,Capitais,Frquias'!$B$11:$E$17,2,FALSE),IF(AND(K47="B"),VLOOKUP($AG$12,'Sel Coberturas,Capitais,Frquias'!$B$22:$E$30,2,FALSE),IF(AND(K47="C"),VLOOKUP($AG$12,'Sel Coberturas,Capitais,Frquias'!$B$35:$E$48,2,FALSE),IF(AND(K47="D"),VLOOKUP($AG$12,'Sel Coberturas,Capitais,Frquias'!$G$11:$J$15,2,FALSE),IF(AND(K47="E"),VLOOKUP($AG$12,'Sel Coberturas,Capitais,Frquias'!$G$22:$J$32,2,FALSE),IF(AND(K47="F"),VLOOKUP($AG$12,'Sel Coberturas,Capitais,Frquias'!$L$11:$O$17,2,FALSE),IF(AND(K47="G"),VLOOKUP($AG$12,'Sel Coberturas,Capitais,Frquias'!$Q$11:$T$11,2,FALSE)))))))),"N")</f>
        <v>0</v>
      </c>
      <c r="AH47" s="118" t="b">
        <f>IF(AND(AG47="N"),"N",(IF(AND(K47="A"),VLOOKUP($AG$12,'Sel Coberturas,Capitais,Frquias'!$B$11:$E$17,3,FALSE),IF(AND(K47="B"),VLOOKUP($AG$12,'Sel Coberturas,Capitais,Frquias'!$B$22:$E$30,3,FALSE),IF(AND(K47="C"),VLOOKUP($AG$12,'Sel Coberturas,Capitais,Frquias'!$B$35:$E$48,3,FALSE),IF(AND(K47="D"),VLOOKUP($AG$12,'Sel Coberturas,Capitais,Frquias'!$G$11:$J$15,3,FALSE),IF(AND(K47="E"),VLOOKUP($AG$12,'Sel Coberturas,Capitais,Frquias'!$G$22:$J$32,3,FALSE),IF(AND(K47="F"),VLOOKUP($AG$12,'Sel Coberturas,Capitais,Frquias'!$L$11:$O$17,3,FALSE),IF(AND(K47="G"),VLOOKUP($AG$12,'Sel Coberturas,Capitais,Frquias'!$Q$11:$T$11,3,FALSE))))))))))</f>
        <v>0</v>
      </c>
      <c r="AI47" s="118" t="b">
        <f>IFERROR(IF(AND(K47="A"),VLOOKUP($AI$12,'Sel Coberturas,Capitais,Frquias'!$B$11:$E$17,2,FALSE),IF(AND(K47="B"),VLOOKUP($AI$12,'Sel Coberturas,Capitais,Frquias'!$B$22:$E$30,2,FALSE),IF(AND(K47="C"),VLOOKUP($AI$12,'Sel Coberturas,Capitais,Frquias'!$B$35:$E$48,2,FALSE),IF(AND(K47="D"),VLOOKUP($AI$12,'Sel Coberturas,Capitais,Frquias'!$G$11:$J$15,2,FALSE),IF(AND(K47="E"),VLOOKUP($AI$12,'Sel Coberturas,Capitais,Frquias'!$G$22:$J$32,2,FALSE),IF(AND(K47="F"),VLOOKUP($AI$12,'Sel Coberturas,Capitais,Frquias'!$L$11:$O$17,2,FALSE),IF(AND(K47="G"),VLOOKUP($AI$12,'Sel Coberturas,Capitais,Frquias'!$Q$11:$T$11,2,FALSE)))))))),"N")</f>
        <v>0</v>
      </c>
      <c r="AW47" s="109">
        <v>903</v>
      </c>
      <c r="AX47" s="110" t="s">
        <v>54</v>
      </c>
      <c r="BU47" s="100" t="s">
        <v>364</v>
      </c>
      <c r="BV47" s="100" t="s">
        <v>231</v>
      </c>
      <c r="BW47" s="94" t="s">
        <v>363</v>
      </c>
      <c r="BY47" s="102" t="s">
        <v>1275</v>
      </c>
      <c r="BZ47" s="103" t="s">
        <v>899</v>
      </c>
      <c r="CA47" s="103">
        <v>1439</v>
      </c>
      <c r="CC47" s="90">
        <v>1750</v>
      </c>
      <c r="CD47" s="89" t="s">
        <v>1782</v>
      </c>
      <c r="CF47" s="90">
        <v>3111</v>
      </c>
      <c r="CG47" s="92" t="s">
        <v>1829</v>
      </c>
    </row>
    <row r="48" spans="1:85">
      <c r="A48" s="85">
        <f t="shared" si="0"/>
        <v>36</v>
      </c>
      <c r="B48" s="114"/>
      <c r="C48" s="115"/>
      <c r="D48" s="115"/>
      <c r="E48" s="115"/>
      <c r="F48" s="114"/>
      <c r="G48" s="114"/>
      <c r="H48" s="114"/>
      <c r="I48" s="121"/>
      <c r="J48" s="116"/>
      <c r="K48" s="116"/>
      <c r="L48" s="117" t="b">
        <f>IFERROR(IF(AND(K48="A"),VLOOKUP($L$12,'Sel Coberturas,Capitais,Frquias'!$B$11:$E$17,3,FALSE),IF(AND(K48="B"),VLOOKUP($L$12,'Sel Coberturas,Capitais,Frquias'!$B$22:$E$30,3,FALSE),IF(AND(K48="C"),VLOOKUP($L$12,'Sel Coberturas,Capitais,Frquias'!$B$35:$E$48,3,FALSE),IF(AND(K48="D"),VLOOKUP($L$12,'Sel Coberturas,Capitais,Frquias'!$G$11:$J$15,3,FALSE),IF(AND(K48="E"),VLOOKUP($L$12,'Sel Coberturas,Capitais,Frquias'!$G$22:$J$32,3,FALSE),IF(AND(K48="F"),VLOOKUP($L$12,'Sel Coberturas,Capitais,Frquias'!$L$11:$O$17,3,FALSE),IF(AND(K48="G"),VLOOKUP($L$12,'Sel Coberturas,Capitais,Frquias'!$Q$11:$T$11,3,FALSE)))))))),"")</f>
        <v>0</v>
      </c>
      <c r="M48" s="118" t="b">
        <f>IFERROR(IF(AND(K48="A"),VLOOKUP($M$12,'Sel Coberturas,Capitais,Frquias'!$B$11:$E$17,2,FALSE),IF(AND(K48="B"),VLOOKUP($M$12,'Sel Coberturas,Capitais,Frquias'!$B$22:$E$30,2,FALSE),IF(AND(K48="C"),VLOOKUP($M$12,'Sel Coberturas,Capitais,Frquias'!$B$35:$E$48,2,FALSE),IF(AND(K48="D"),VLOOKUP($M$12,'Sel Coberturas,Capitais,Frquias'!$G$11:$J$15,2,FALSE),IF(AND(K48="E"),VLOOKUP($M$12,'Sel Coberturas,Capitais,Frquias'!$G$22:$J$32,2,FALSE),IF(AND(K48="F"),VLOOKUP($M$12,'Sel Coberturas,Capitais,Frquias'!$L$11:$O$17,2,FALSE),IF(AND(K48="G"),VLOOKUP($M$12,'Sel Coberturas,Capitais,Frquias'!$Q$11:$T$11,2,FALSE)))))))),"N")</f>
        <v>0</v>
      </c>
      <c r="N48" s="118" t="b">
        <f>IF(AND(M48="N"),"N",(IF(AND(K48="A"),VLOOKUP($M$12,'Sel Coberturas,Capitais,Frquias'!$B$11:$E$17,3,FALSE),IF(AND(K48="B"),VLOOKUP($M$12,'Sel Coberturas,Capitais,Frquias'!$B$22:$E$30,3,FALSE),IF(AND(K48="C"),VLOOKUP($M$12,'Sel Coberturas,Capitais,Frquias'!$B$35:$E$48,3,FALSE),IF(AND(K48="D"),VLOOKUP($M$12,'Sel Coberturas,Capitais,Frquias'!$G$11:$J$15,3,FALSE),IF(AND(K48="E"),VLOOKUP($M$12,'Sel Coberturas,Capitais,Frquias'!$G$22:$J$32,3,FALSE),IF(AND(K48="F"),VLOOKUP($M$12,'Sel Coberturas,Capitais,Frquias'!$L$11:$O$17,3,FALSE),IF(AND(K48="G"),VLOOKUP($M$12,'Sel Coberturas,Capitais,Frquias'!$Q$11:$T$11,3,FALSE))))))))))</f>
        <v>0</v>
      </c>
      <c r="O48" s="118" t="b">
        <f>IFERROR(IF(AND(K48="A"),VLOOKUP($O$12,'Sel Coberturas,Capitais,Frquias'!$B$11:$E$17,2,FALSE),IF(AND(K48="B"),VLOOKUP($O$12,'Sel Coberturas,Capitais,Frquias'!$B$22:$E$30,2,FALSE),IF(AND(K48="C"),VLOOKUP($O$12,'Sel Coberturas,Capitais,Frquias'!$B$35:$E$48,2,FALSE),IF(AND(K48="D"),VLOOKUP($O$12,'Sel Coberturas,Capitais,Frquias'!$G$11:$J$15,2,FALSE),IF(AND(K48="E"),VLOOKUP($O$12,'Sel Coberturas,Capitais,Frquias'!$G$22:$J$32,2,FALSE),IF(AND(K48="F"),VLOOKUP($O$12,'Sel Coberturas,Capitais,Frquias'!$L$11:$O$17,2,FALSE),IF(AND(K48="G"),VLOOKUP($O$12,'Sel Coberturas,Capitais,Frquias'!$Q$11:$T$11,2,FALSE)))))))),"N")</f>
        <v>0</v>
      </c>
      <c r="P48" s="118" t="b">
        <f>IFERROR(IF(AND(K48="A"),VLOOKUP($P$12,'Sel Coberturas,Capitais,Frquias'!$B$11:$E$17,2,FALSE),IF(AND(K48="B"),VLOOKUP($P$12,'Sel Coberturas,Capitais,Frquias'!$B$22:$E$30,2,FALSE),IF(AND(K48="C"),VLOOKUP($P$12,'Sel Coberturas,Capitais,Frquias'!$B$35:$E$48,2,FALSE),IF(AND(K48="D"),VLOOKUP($P$12,'Sel Coberturas,Capitais,Frquias'!$G$11:$J$15,2,FALSE),IF(AND(K48="E"),VLOOKUP($P$12,'Sel Coberturas,Capitais,Frquias'!$G$22:$J$32,2,FALSE),IF(AND(K48="F"),VLOOKUP($P$12,'Sel Coberturas,Capitais,Frquias'!$L$11:$O$17,2,FALSE),IF(AND(K48="G"),VLOOKUP($P$12,'Sel Coberturas,Capitais,Frquias'!$Q$11:$T$11,2,FALSE)))))))),"N")</f>
        <v>0</v>
      </c>
      <c r="Q48" s="118" t="b">
        <f>IFERROR(IF(AND(K48="A"),VLOOKUP($Q$12,'Sel Coberturas,Capitais,Frquias'!$B$11:$E$17,2,FALSE),IF(AND(K48="B"),VLOOKUP($Q$12,'Sel Coberturas,Capitais,Frquias'!$B$22:$E$30,2,FALSE),IF(AND(K48="C"),VLOOKUP($Q$12,'Sel Coberturas,Capitais,Frquias'!$B$35:$E$48,2,FALSE),IF(AND(K48="D"),VLOOKUP($Q$12,'Sel Coberturas,Capitais,Frquias'!$G$11:$J$15,2,FALSE),IF(AND(K48="E"),VLOOKUP($Q$12,'Sel Coberturas,Capitais,Frquias'!$G$22:$J$32,2,FALSE),IF(AND(K48="F"),VLOOKUP($Q$12,'Sel Coberturas,Capitais,Frquias'!$L$11:$O$17,2,FALSE),IF(AND(K48="G"),VLOOKUP($Q$12,'Sel Coberturas,Capitais,Frquias'!$Q$11:$T$11,2,FALSE)))))))),"N")</f>
        <v>0</v>
      </c>
      <c r="R48" s="118" t="b">
        <f>IF(AND(Q48="N"),"N",(IF(AND(K48="A"),VLOOKUP($Q$12,'Sel Coberturas,Capitais,Frquias'!$B$11:$E$17,3,FALSE),IF(AND(K48="B"),VLOOKUP($Q$12,'Sel Coberturas,Capitais,Frquias'!$B$22:$E$30,3,FALSE),IF(AND(K48="C"),VLOOKUP($Q$12,'Sel Coberturas,Capitais,Frquias'!$B$35:$E$48,3,FALSE),IF(AND(K48="D"),VLOOKUP($Q$12,'Sel Coberturas,Capitais,Frquias'!$G$11:$J$15,3,FALSE),IF(AND(K48="E"),VLOOKUP($Q$12,'Sel Coberturas,Capitais,Frquias'!$G$22:$J$32,3,FALSE),IF(AND(K48="F"),VLOOKUP($Q$12,'Sel Coberturas,Capitais,Frquias'!$L$11:$O$17,3,FALSE),IF(AND(K48="G"),VLOOKUP($Q$12,'Sel Coberturas,Capitais,Frquias'!$Q$11:$T$11,3,FALSE))))))))))</f>
        <v>0</v>
      </c>
      <c r="S48" s="118" t="b">
        <f>IFERROR(IF(AND(K48="A"),VLOOKUP($S$12,'Sel Coberturas,Capitais,Frquias'!$B$11:$E$17,2,FALSE),IF(AND(K48="B"),VLOOKUP($S$12,'Sel Coberturas,Capitais,Frquias'!$B$22:$E$30,2,FALSE),IF(AND(K48="C"),VLOOKUP($S$12,'Sel Coberturas,Capitais,Frquias'!$B$35:$E$48,2,FALSE),IF(AND(K48="D"),VLOOKUP($S$12,'Sel Coberturas,Capitais,Frquias'!$G$11:$J$15,2,FALSE),IF(AND(K48="E"),VLOOKUP($S$12,'Sel Coberturas,Capitais,Frquias'!$G$22:$J$32,2,FALSE),IF(AND(K48="F"),VLOOKUP($S$12,'Sel Coberturas,Capitais,Frquias'!$L$11:$O$17,2,FALSE),IF(AND(K48="G"),VLOOKUP($S$12,'Sel Coberturas,Capitais,Frquias'!$Q$11:$T$11,2,FALSE)))))))),"N")</f>
        <v>0</v>
      </c>
      <c r="T48" s="118" t="b">
        <f>IFERROR(IF(AND(S48="N"),"",(IF(AND(K48="A"),VLOOKUP($S$12,'Sel Coberturas,Capitais,Frquias'!$B$11:$E$17,4,FALSE),IF(AND(K48="B"),VLOOKUP($S$12,'Sel Coberturas,Capitais,Frquias'!$B$22:$E$30,4,FALSE),IF(AND(K48="C"),VLOOKUP($S$12,'Sel Coberturas,Capitais,Frquias'!$B$35:$E$48,4,FALSE),IF(AND(K48="D"),VLOOKUP($S$12,'Sel Coberturas,Capitais,Frquias'!$G$11:$J$15,4,FALSE),IF(AND(K48="E"),VLOOKUP($S$12,'Sel Coberturas,Capitais,Frquias'!$G$22:$J$32,4,FALSE),IF(AND(K48="F"),VLOOKUP($S$12,'Sel Coberturas,Capitais,Frquias'!$L$11:$O$17,4,FALSE),IF(AND(K48="G"),VLOOKUP($S$12,'Sel Coberturas,Capitais,Frquias'!$Q$11:$T$11,4,FALSE)))))))))),"")</f>
        <v>0</v>
      </c>
      <c r="U48" s="118" t="b">
        <f>IFERROR(IF(AND(K48="A"),VLOOKUP($U$12,'Sel Coberturas,Capitais,Frquias'!$B$11:$E$17,2,FALSE),IF(AND(K48="B"),VLOOKUP($U$12,'Sel Coberturas,Capitais,Frquias'!$B$22:$E$30,2,FALSE),IF(AND(K48="C"),VLOOKUP($U$12,'Sel Coberturas,Capitais,Frquias'!$B$35:$E$48,2,FALSE),IF(AND(K48="D"),VLOOKUP($U$12,'Sel Coberturas,Capitais,Frquias'!$G$11:$J$15,2,FALSE),IF(AND(K48="E"),VLOOKUP($U$12,'Sel Coberturas,Capitais,Frquias'!$G$22:$J$32,2,FALSE),IF(AND(K48="F"),VLOOKUP($U$12,'Sel Coberturas,Capitais,Frquias'!$L$11:$O$17,2,FALSE),IF(AND(K48="G"),VLOOKUP($U$12,'Sel Coberturas,Capitais,Frquias'!$Q$11:$T$11,2,FALSE)))))))),"N")</f>
        <v>0</v>
      </c>
      <c r="V48" s="119" t="b">
        <f>IFERROR(IF(AND(U48="N"),"",(IF(AND(K48="A"),VLOOKUP($U$12,'Sel Coberturas,Capitais,Frquias'!$B$11:$E$17,4,FALSE),IF(AND(K48="B"),VLOOKUP($U$12,'Sel Coberturas,Capitais,Frquias'!$B$22:$E$30,4,FALSE),IF(AND(K48="C"),VLOOKUP($U$12,'Sel Coberturas,Capitais,Frquias'!$B$35:$E$48,4,FALSE),IF(AND(K48="D"),VLOOKUP($U$12,'Sel Coberturas,Capitais,Frquias'!$G$11:$J$15,4,FALSE),IF(AND(K48="E"),VLOOKUP($U$12,'Sel Coberturas,Capitais,Frquias'!$G$22:$J$32,4,FALSE),IF(AND(K48="F"),VLOOKUP($U$12,'Sel Coberturas,Capitais,Frquias'!$L$11:$O$17,4,FALSE),IF(AND(K48="G"),VLOOKUP($U$12,'Sel Coberturas,Capitais,Frquias'!$Q$11:$T$11,4,FALSE)))))))))),"")</f>
        <v>0</v>
      </c>
      <c r="W48" s="118" t="b">
        <f>IFERROR(IF(AND(K48="A"),VLOOKUP($W$12,'Sel Coberturas,Capitais,Frquias'!$B$11:$E$17,2,FALSE),IF(AND(K48="B"),VLOOKUP($W$12,'Sel Coberturas,Capitais,Frquias'!$B$22:$E$30,2,FALSE),IF(AND(K48="C"),VLOOKUP($W$12,'Sel Coberturas,Capitais,Frquias'!$B$35:$E$48,2,FALSE),IF(AND(K48="D"),VLOOKUP($W$12,'Sel Coberturas,Capitais,Frquias'!$G$11:$J$15,2,FALSE),IF(AND(K48="E"),VLOOKUP($W$12,'Sel Coberturas,Capitais,Frquias'!$G$22:$J$32,2,FALSE),IF(AND(K48="F"),VLOOKUP($W$12,'Sel Coberturas,Capitais,Frquias'!$L$11:$O$17,2,FALSE),IF(AND(K48="G"),VLOOKUP($W$12,'Sel Coberturas,Capitais,Frquias'!$Q$11:$T$11,2,FALSE)))))))),"N")</f>
        <v>0</v>
      </c>
      <c r="X48" s="119" t="b">
        <f>IFERROR(IF(AND(W48="N"),"",(IF(AND(K48="A"),VLOOKUP($W$12,'Sel Coberturas,Capitais,Frquias'!$B$11:$E$17,4,FALSE),IF(AND(K48="B"),VLOOKUP($W$12,'Sel Coberturas,Capitais,Frquias'!$B$22:$E$30,4,FALSE),IF(AND(K48="C"),VLOOKUP($W$12,'Sel Coberturas,Capitais,Frquias'!$B$35:$E$48,4,FALSE),IF(AND(K48="D"),VLOOKUP($W$12,'Sel Coberturas,Capitais,Frquias'!$G$11:$J$15,4,FALSE),IF(AND(K48="E"),VLOOKUP($W$12,'Sel Coberturas,Capitais,Frquias'!$G$22:$J$32,4,FALSE),IF(AND(K48="F"),VLOOKUP($W$12,'Sel Coberturas,Capitais,Frquias'!$L$11:$O$17,4,FALSE),IF(AND(K48="G"),VLOOKUP($W$12,'Sel Coberturas,Capitais,Frquias'!$Q$11:$T$11,4,FALSE)))))))))),"")</f>
        <v>0</v>
      </c>
      <c r="Y48" s="118" t="b">
        <f>IFERROR(IF(AND(K48="A"),VLOOKUP($Y$12,'Sel Coberturas,Capitais,Frquias'!$B$11:$E$17,2,FALSE),IF(AND(K48="B"),VLOOKUP($Y$12,'Sel Coberturas,Capitais,Frquias'!$B$22:$E$30,2,FALSE),IF(AND(K48="C"),VLOOKUP($Y$12,'Sel Coberturas,Capitais,Frquias'!$B$35:$E$48,2,FALSE),IF(AND(K48="D"),VLOOKUP($Y$12,'Sel Coberturas,Capitais,Frquias'!$G$11:$J$15,2,FALSE),IF(AND(K48="E"),VLOOKUP($Y$12,'Sel Coberturas,Capitais,Frquias'!$G$22:$J$32,2,FALSE),IF(AND(K48="F"),VLOOKUP($Y$12,'Sel Coberturas,Capitais,Frquias'!$L$11:$O$17,2,FALSE),IF(AND(K48="G"),VLOOKUP($Y$12,'Sel Coberturas,Capitais,Frquias'!$Q$11:$T$11,2,FALSE)))))))),"N")</f>
        <v>0</v>
      </c>
      <c r="Z48" s="119" t="b">
        <f>IFERROR(IF(AND(Y48="N"),"",(IF(AND(K48="A"),VLOOKUP($Y$12,'Sel Coberturas,Capitais,Frquias'!$B$11:$E$17,4,FALSE),IF(AND(K48="B"),VLOOKUP($Y$12,'Sel Coberturas,Capitais,Frquias'!$B$22:$E$30,4,FALSE),IF(AND(K48="C"),VLOOKUP($Y$12,'Sel Coberturas,Capitais,Frquias'!$B$35:$E$48,4,FALSE),IF(AND(K48="D"),VLOOKUP($Y$12,'Sel Coberturas,Capitais,Frquias'!$G$11:$J$15,4,FALSE),IF(AND(K48="E"),VLOOKUP($Y$12,'Sel Coberturas,Capitais,Frquias'!$G$22:$J$32,4,FALSE),IF(AND(K48="F"),VLOOKUP($Y$12,'Sel Coberturas,Capitais,Frquias'!$L$11:$O$17,4,FALSE),IF(AND(K48="G"),VLOOKUP($Y$12,'Sel Coberturas,Capitais,Frquias'!$Q$11:$T$11,4,FALSE)))))))))),"")</f>
        <v>0</v>
      </c>
      <c r="AA48" s="118" t="b">
        <f>IFERROR(IF(AND(K48="A"),VLOOKUP($AA$12,'Sel Coberturas,Capitais,Frquias'!$B$11:$E$17,2,FALSE),IF(AND(K48="B"),VLOOKUP($AA$12,'Sel Coberturas,Capitais,Frquias'!$B$22:$E$30,2,FALSE),IF(AND(K48="C"),VLOOKUP($AA$12,'Sel Coberturas,Capitais,Frquias'!$B$35:$E$48,2,FALSE),IF(AND(K48="D"),VLOOKUP($AA$12,'Sel Coberturas,Capitais,Frquias'!$G$11:$J$15,2,FALSE),IF(AND(K48="E"),VLOOKUP($AA$12,'Sel Coberturas,Capitais,Frquias'!$G$22:$J$32,2,FALSE),IF(AND(K48="F"),VLOOKUP($AA$12,'Sel Coberturas,Capitais,Frquias'!$L$11:$O$17,2,FALSE),IF(AND(K48="G"),VLOOKUP($AA$12,'Sel Coberturas,Capitais,Frquias'!$Q$11:$T$11,2,FALSE)))))))),"N")</f>
        <v>0</v>
      </c>
      <c r="AB48" s="119" t="b">
        <f>IFERROR(IF(AND(AA48="N"),"",(IF(AND(K48="A"),VLOOKUP($AA$12,'Sel Coberturas,Capitais,Frquias'!$B$11:$E$17,4,FALSE),IF(AND(K48="B"),VLOOKUP($AA$12,'Sel Coberturas,Capitais,Frquias'!$B$22:$E$30,4,FALSE),IF(AND(K48="C"),VLOOKUP($AA$12,'Sel Coberturas,Capitais,Frquias'!$B$35:$E$48,4,FALSE),IF(AND(K48="D"),VLOOKUP($AA$12,'Sel Coberturas,Capitais,Frquias'!$G$11:$J$15,4,FALSE),IF(AND(K48="E"),VLOOKUP($AA$12,'Sel Coberturas,Capitais,Frquias'!$G$22:$J$32,4,FALSE),IF(AND(K48="F"),VLOOKUP($AA$12,'Sel Coberturas,Capitais,Frquias'!$L$11:$O$17,4,FALSE),IF(AND(K48="G"),VLOOKUP($AA$12,'Sel Coberturas,Capitais,Frquias'!$Q$11:$T$11,4,FALSE)))))))))),"")</f>
        <v>0</v>
      </c>
      <c r="AC48" s="118" t="b">
        <f>IFERROR(IF(AND(K48="A"),VLOOKUP($AC$12,'Sel Coberturas,Capitais,Frquias'!$B$11:$E$17,2,FALSE),IF(AND(K48="B"),VLOOKUP($AC$12,'Sel Coberturas,Capitais,Frquias'!$B$22:$E$30,2,FALSE),IF(AND(K48="C"),VLOOKUP($AC$12,'Sel Coberturas,Capitais,Frquias'!$B$35:$E$48,2,FALSE),IF(AND(K48="D"),VLOOKUP($AC$12,'Sel Coberturas,Capitais,Frquias'!$G$11:$J$15,2,FALSE),IF(AND(K48="E"),VLOOKUP($AC$12,'Sel Coberturas,Capitais,Frquias'!$G$22:$J$32,2,FALSE),IF(AND(K48="F"),VLOOKUP($AC$12,'Sel Coberturas,Capitais,Frquias'!$L$11:$O$17,2,FALSE),IF(AND(K48="G"),VLOOKUP($AC$12,'Sel Coberturas,Capitais,Frquias'!$Q$11:$T$11,2,FALSE)))))))),"N")</f>
        <v>0</v>
      </c>
      <c r="AD48" s="118" t="b">
        <f>IF(AND(AC48="N"),"N",(IF(AND(K48="A"),VLOOKUP($AC$12,'Sel Coberturas,Capitais,Frquias'!$B$11:$E$17,3,FALSE),IF(AND(K48="B"),VLOOKUP($AC$12,'Sel Coberturas,Capitais,Frquias'!$B$22:$E$30,3,FALSE),IF(AND(K48="C"),VLOOKUP($AC$12,'Sel Coberturas,Capitais,Frquias'!$B$35:$E$48,3,FALSE),IF(AND(K48="D"),VLOOKUP($AC$12,'Sel Coberturas,Capitais,Frquias'!$G$11:$J$15,3,FALSE),IF(AND(K48="E"),VLOOKUP($AC$12,'Sel Coberturas,Capitais,Frquias'!$G$22:$J$32,3,FALSE),IF(AND(K48="F"),VLOOKUP($AC$12,'Sel Coberturas,Capitais,Frquias'!$L$11:$O$17,3,FALSE),IF(AND(K48="G"),VLOOKUP($AC$12,'Sel Coberturas,Capitais,Frquias'!$Q$11:$T$11,3,FALSE))))))))))</f>
        <v>0</v>
      </c>
      <c r="AE48" s="118" t="b">
        <f>IFERROR(IF(AND(K48="A"),VLOOKUP($AE$12,'Sel Coberturas,Capitais,Frquias'!$B$11:$E$17,2,FALSE),IF(AND(K48="B"),VLOOKUP($AE$12,'Sel Coberturas,Capitais,Frquias'!$B$22:$E$30,2,FALSE),IF(AND(K48="C"),VLOOKUP($AE$12,'Sel Coberturas,Capitais,Frquias'!$B$35:$E$48,2,FALSE),IF(AND(K48="D"),VLOOKUP($AE$12,'Sel Coberturas,Capitais,Frquias'!$G$11:$J$15,2,FALSE),IF(AND(K48="E"),VLOOKUP($AE$12,'Sel Coberturas,Capitais,Frquias'!$G$22:$J$32,2,FALSE),IF(AND(K48="F"),VLOOKUP($AE$12,'Sel Coberturas,Capitais,Frquias'!$L$11:$O$17,2,FALSE),IF(AND(K48="G"),VLOOKUP($AE$12,'Sel Coberturas,Capitais,Frquias'!$Q$11:$T$11,2,FALSE)))))))),"N")</f>
        <v>0</v>
      </c>
      <c r="AF48" s="118" t="b">
        <f>IF(AND(AE48="N"),"N",(IF(AND(K48="A"),VLOOKUP($AE$12,'Sel Coberturas,Capitais,Frquias'!$B$11:$E$17,3,FALSE),IF(AND(K48="B"),VLOOKUP($AE$12,'Sel Coberturas,Capitais,Frquias'!$B$22:$E$30,3,FALSE),IF(AND(K48="C"),VLOOKUP($AE$12,'Sel Coberturas,Capitais,Frquias'!$B$35:$E$48,3,FALSE),IF(AND(K48="D"),VLOOKUP($AE$12,'Sel Coberturas,Capitais,Frquias'!$G$11:$J$15,3,FALSE),IF(AND(K48="E"),VLOOKUP($AE$12,'Sel Coberturas,Capitais,Frquias'!$G$22:$J$32,3,FALSE),IF(AND(K48="F"),VLOOKUP($AE$12,'Sel Coberturas,Capitais,Frquias'!$L$11:$O$17,3,FALSE),IF(AND(K48="G"),VLOOKUP($AE$12,'Sel Coberturas,Capitais,Frquias'!$Q$11:$T$11,3,FALSE))))))))))</f>
        <v>0</v>
      </c>
      <c r="AG48" s="118" t="b">
        <f>IFERROR(IF(AND(K48="A"),VLOOKUP($AG$12,'Sel Coberturas,Capitais,Frquias'!$B$11:$E$17,2,FALSE),IF(AND(K48="B"),VLOOKUP($AG$12,'Sel Coberturas,Capitais,Frquias'!$B$22:$E$30,2,FALSE),IF(AND(K48="C"),VLOOKUP($AG$12,'Sel Coberturas,Capitais,Frquias'!$B$35:$E$48,2,FALSE),IF(AND(K48="D"),VLOOKUP($AG$12,'Sel Coberturas,Capitais,Frquias'!$G$11:$J$15,2,FALSE),IF(AND(K48="E"),VLOOKUP($AG$12,'Sel Coberturas,Capitais,Frquias'!$G$22:$J$32,2,FALSE),IF(AND(K48="F"),VLOOKUP($AG$12,'Sel Coberturas,Capitais,Frquias'!$L$11:$O$17,2,FALSE),IF(AND(K48="G"),VLOOKUP($AG$12,'Sel Coberturas,Capitais,Frquias'!$Q$11:$T$11,2,FALSE)))))))),"N")</f>
        <v>0</v>
      </c>
      <c r="AH48" s="118" t="b">
        <f>IF(AND(AG48="N"),"N",(IF(AND(K48="A"),VLOOKUP($AG$12,'Sel Coberturas,Capitais,Frquias'!$B$11:$E$17,3,FALSE),IF(AND(K48="B"),VLOOKUP($AG$12,'Sel Coberturas,Capitais,Frquias'!$B$22:$E$30,3,FALSE),IF(AND(K48="C"),VLOOKUP($AG$12,'Sel Coberturas,Capitais,Frquias'!$B$35:$E$48,3,FALSE),IF(AND(K48="D"),VLOOKUP($AG$12,'Sel Coberturas,Capitais,Frquias'!$G$11:$J$15,3,FALSE),IF(AND(K48="E"),VLOOKUP($AG$12,'Sel Coberturas,Capitais,Frquias'!$G$22:$J$32,3,FALSE),IF(AND(K48="F"),VLOOKUP($AG$12,'Sel Coberturas,Capitais,Frquias'!$L$11:$O$17,3,FALSE),IF(AND(K48="G"),VLOOKUP($AG$12,'Sel Coberturas,Capitais,Frquias'!$Q$11:$T$11,3,FALSE))))))))))</f>
        <v>0</v>
      </c>
      <c r="AI48" s="118" t="b">
        <f>IFERROR(IF(AND(K48="A"),VLOOKUP($AI$12,'Sel Coberturas,Capitais,Frquias'!$B$11:$E$17,2,FALSE),IF(AND(K48="B"),VLOOKUP($AI$12,'Sel Coberturas,Capitais,Frquias'!$B$22:$E$30,2,FALSE),IF(AND(K48="C"),VLOOKUP($AI$12,'Sel Coberturas,Capitais,Frquias'!$B$35:$E$48,2,FALSE),IF(AND(K48="D"),VLOOKUP($AI$12,'Sel Coberturas,Capitais,Frquias'!$G$11:$J$15,2,FALSE),IF(AND(K48="E"),VLOOKUP($AI$12,'Sel Coberturas,Capitais,Frquias'!$G$22:$J$32,2,FALSE),IF(AND(K48="F"),VLOOKUP($AI$12,'Sel Coberturas,Capitais,Frquias'!$L$11:$O$17,2,FALSE),IF(AND(K48="G"),VLOOKUP($AI$12,'Sel Coberturas,Capitais,Frquias'!$Q$11:$T$11,2,FALSE)))))))),"N")</f>
        <v>0</v>
      </c>
      <c r="AW48" s="109">
        <v>904</v>
      </c>
      <c r="AX48" s="110" t="s">
        <v>55</v>
      </c>
      <c r="BU48" s="100" t="s">
        <v>364</v>
      </c>
      <c r="BV48" s="100" t="s">
        <v>231</v>
      </c>
      <c r="BW48" s="94" t="s">
        <v>366</v>
      </c>
      <c r="BY48" s="102" t="s">
        <v>1402</v>
      </c>
      <c r="BZ48" s="103" t="s">
        <v>719</v>
      </c>
      <c r="CA48" s="103">
        <v>2501</v>
      </c>
      <c r="CC48" s="90">
        <v>1769</v>
      </c>
      <c r="CD48" s="89" t="s">
        <v>1782</v>
      </c>
      <c r="CF48" s="90">
        <v>3112</v>
      </c>
      <c r="CG48" s="92" t="s">
        <v>1830</v>
      </c>
    </row>
    <row r="49" spans="1:85">
      <c r="A49" s="85">
        <f t="shared" si="0"/>
        <v>37</v>
      </c>
      <c r="B49" s="114"/>
      <c r="C49" s="115"/>
      <c r="D49" s="115"/>
      <c r="E49" s="115"/>
      <c r="F49" s="114"/>
      <c r="G49" s="114"/>
      <c r="H49" s="114"/>
      <c r="I49" s="121"/>
      <c r="J49" s="116"/>
      <c r="K49" s="116"/>
      <c r="L49" s="117" t="b">
        <f>IFERROR(IF(AND(K49="A"),VLOOKUP($L$12,'Sel Coberturas,Capitais,Frquias'!$B$11:$E$17,3,FALSE),IF(AND(K49="B"),VLOOKUP($L$12,'Sel Coberturas,Capitais,Frquias'!$B$22:$E$30,3,FALSE),IF(AND(K49="C"),VLOOKUP($L$12,'Sel Coberturas,Capitais,Frquias'!$B$35:$E$48,3,FALSE),IF(AND(K49="D"),VLOOKUP($L$12,'Sel Coberturas,Capitais,Frquias'!$G$11:$J$15,3,FALSE),IF(AND(K49="E"),VLOOKUP($L$12,'Sel Coberturas,Capitais,Frquias'!$G$22:$J$32,3,FALSE),IF(AND(K49="F"),VLOOKUP($L$12,'Sel Coberturas,Capitais,Frquias'!$L$11:$O$17,3,FALSE),IF(AND(K49="G"),VLOOKUP($L$12,'Sel Coberturas,Capitais,Frquias'!$Q$11:$T$11,3,FALSE)))))))),"")</f>
        <v>0</v>
      </c>
      <c r="M49" s="118" t="b">
        <f>IFERROR(IF(AND(K49="A"),VLOOKUP($M$12,'Sel Coberturas,Capitais,Frquias'!$B$11:$E$17,2,FALSE),IF(AND(K49="B"),VLOOKUP($M$12,'Sel Coberturas,Capitais,Frquias'!$B$22:$E$30,2,FALSE),IF(AND(K49="C"),VLOOKUP($M$12,'Sel Coberturas,Capitais,Frquias'!$B$35:$E$48,2,FALSE),IF(AND(K49="D"),VLOOKUP($M$12,'Sel Coberturas,Capitais,Frquias'!$G$11:$J$15,2,FALSE),IF(AND(K49="E"),VLOOKUP($M$12,'Sel Coberturas,Capitais,Frquias'!$G$22:$J$32,2,FALSE),IF(AND(K49="F"),VLOOKUP($M$12,'Sel Coberturas,Capitais,Frquias'!$L$11:$O$17,2,FALSE),IF(AND(K49="G"),VLOOKUP($M$12,'Sel Coberturas,Capitais,Frquias'!$Q$11:$T$11,2,FALSE)))))))),"N")</f>
        <v>0</v>
      </c>
      <c r="N49" s="118" t="b">
        <f>IF(AND(M49="N"),"N",(IF(AND(K49="A"),VLOOKUP($M$12,'Sel Coberturas,Capitais,Frquias'!$B$11:$E$17,3,FALSE),IF(AND(K49="B"),VLOOKUP($M$12,'Sel Coberturas,Capitais,Frquias'!$B$22:$E$30,3,FALSE),IF(AND(K49="C"),VLOOKUP($M$12,'Sel Coberturas,Capitais,Frquias'!$B$35:$E$48,3,FALSE),IF(AND(K49="D"),VLOOKUP($M$12,'Sel Coberturas,Capitais,Frquias'!$G$11:$J$15,3,FALSE),IF(AND(K49="E"),VLOOKUP($M$12,'Sel Coberturas,Capitais,Frquias'!$G$22:$J$32,3,FALSE),IF(AND(K49="F"),VLOOKUP($M$12,'Sel Coberturas,Capitais,Frquias'!$L$11:$O$17,3,FALSE),IF(AND(K49="G"),VLOOKUP($M$12,'Sel Coberturas,Capitais,Frquias'!$Q$11:$T$11,3,FALSE))))))))))</f>
        <v>0</v>
      </c>
      <c r="O49" s="118" t="b">
        <f>IFERROR(IF(AND(K49="A"),VLOOKUP($O$12,'Sel Coberturas,Capitais,Frquias'!$B$11:$E$17,2,FALSE),IF(AND(K49="B"),VLOOKUP($O$12,'Sel Coberturas,Capitais,Frquias'!$B$22:$E$30,2,FALSE),IF(AND(K49="C"),VLOOKUP($O$12,'Sel Coberturas,Capitais,Frquias'!$B$35:$E$48,2,FALSE),IF(AND(K49="D"),VLOOKUP($O$12,'Sel Coberturas,Capitais,Frquias'!$G$11:$J$15,2,FALSE),IF(AND(K49="E"),VLOOKUP($O$12,'Sel Coberturas,Capitais,Frquias'!$G$22:$J$32,2,FALSE),IF(AND(K49="F"),VLOOKUP($O$12,'Sel Coberturas,Capitais,Frquias'!$L$11:$O$17,2,FALSE),IF(AND(K49="G"),VLOOKUP($O$12,'Sel Coberturas,Capitais,Frquias'!$Q$11:$T$11,2,FALSE)))))))),"N")</f>
        <v>0</v>
      </c>
      <c r="P49" s="118" t="b">
        <f>IFERROR(IF(AND(K49="A"),VLOOKUP($P$12,'Sel Coberturas,Capitais,Frquias'!$B$11:$E$17,2,FALSE),IF(AND(K49="B"),VLOOKUP($P$12,'Sel Coberturas,Capitais,Frquias'!$B$22:$E$30,2,FALSE),IF(AND(K49="C"),VLOOKUP($P$12,'Sel Coberturas,Capitais,Frquias'!$B$35:$E$48,2,FALSE),IF(AND(K49="D"),VLOOKUP($P$12,'Sel Coberturas,Capitais,Frquias'!$G$11:$J$15,2,FALSE),IF(AND(K49="E"),VLOOKUP($P$12,'Sel Coberturas,Capitais,Frquias'!$G$22:$J$32,2,FALSE),IF(AND(K49="F"),VLOOKUP($P$12,'Sel Coberturas,Capitais,Frquias'!$L$11:$O$17,2,FALSE),IF(AND(K49="G"),VLOOKUP($P$12,'Sel Coberturas,Capitais,Frquias'!$Q$11:$T$11,2,FALSE)))))))),"N")</f>
        <v>0</v>
      </c>
      <c r="Q49" s="118" t="b">
        <f>IFERROR(IF(AND(K49="A"),VLOOKUP($Q$12,'Sel Coberturas,Capitais,Frquias'!$B$11:$E$17,2,FALSE),IF(AND(K49="B"),VLOOKUP($Q$12,'Sel Coberturas,Capitais,Frquias'!$B$22:$E$30,2,FALSE),IF(AND(K49="C"),VLOOKUP($Q$12,'Sel Coberturas,Capitais,Frquias'!$B$35:$E$48,2,FALSE),IF(AND(K49="D"),VLOOKUP($Q$12,'Sel Coberturas,Capitais,Frquias'!$G$11:$J$15,2,FALSE),IF(AND(K49="E"),VLOOKUP($Q$12,'Sel Coberturas,Capitais,Frquias'!$G$22:$J$32,2,FALSE),IF(AND(K49="F"),VLOOKUP($Q$12,'Sel Coberturas,Capitais,Frquias'!$L$11:$O$17,2,FALSE),IF(AND(K49="G"),VLOOKUP($Q$12,'Sel Coberturas,Capitais,Frquias'!$Q$11:$T$11,2,FALSE)))))))),"N")</f>
        <v>0</v>
      </c>
      <c r="R49" s="118" t="b">
        <f>IF(AND(Q49="N"),"N",(IF(AND(K49="A"),VLOOKUP($Q$12,'Sel Coberturas,Capitais,Frquias'!$B$11:$E$17,3,FALSE),IF(AND(K49="B"),VLOOKUP($Q$12,'Sel Coberturas,Capitais,Frquias'!$B$22:$E$30,3,FALSE),IF(AND(K49="C"),VLOOKUP($Q$12,'Sel Coberturas,Capitais,Frquias'!$B$35:$E$48,3,FALSE),IF(AND(K49="D"),VLOOKUP($Q$12,'Sel Coberturas,Capitais,Frquias'!$G$11:$J$15,3,FALSE),IF(AND(K49="E"),VLOOKUP($Q$12,'Sel Coberturas,Capitais,Frquias'!$G$22:$J$32,3,FALSE),IF(AND(K49="F"),VLOOKUP($Q$12,'Sel Coberturas,Capitais,Frquias'!$L$11:$O$17,3,FALSE),IF(AND(K49="G"),VLOOKUP($Q$12,'Sel Coberturas,Capitais,Frquias'!$Q$11:$T$11,3,FALSE))))))))))</f>
        <v>0</v>
      </c>
      <c r="S49" s="118" t="b">
        <f>IFERROR(IF(AND(K49="A"),VLOOKUP($S$12,'Sel Coberturas,Capitais,Frquias'!$B$11:$E$17,2,FALSE),IF(AND(K49="B"),VLOOKUP($S$12,'Sel Coberturas,Capitais,Frquias'!$B$22:$E$30,2,FALSE),IF(AND(K49="C"),VLOOKUP($S$12,'Sel Coberturas,Capitais,Frquias'!$B$35:$E$48,2,FALSE),IF(AND(K49="D"),VLOOKUP($S$12,'Sel Coberturas,Capitais,Frquias'!$G$11:$J$15,2,FALSE),IF(AND(K49="E"),VLOOKUP($S$12,'Sel Coberturas,Capitais,Frquias'!$G$22:$J$32,2,FALSE),IF(AND(K49="F"),VLOOKUP($S$12,'Sel Coberturas,Capitais,Frquias'!$L$11:$O$17,2,FALSE),IF(AND(K49="G"),VLOOKUP($S$12,'Sel Coberturas,Capitais,Frquias'!$Q$11:$T$11,2,FALSE)))))))),"N")</f>
        <v>0</v>
      </c>
      <c r="T49" s="118" t="b">
        <f>IFERROR(IF(AND(S49="N"),"",(IF(AND(K49="A"),VLOOKUP($S$12,'Sel Coberturas,Capitais,Frquias'!$B$11:$E$17,4,FALSE),IF(AND(K49="B"),VLOOKUP($S$12,'Sel Coberturas,Capitais,Frquias'!$B$22:$E$30,4,FALSE),IF(AND(K49="C"),VLOOKUP($S$12,'Sel Coberturas,Capitais,Frquias'!$B$35:$E$48,4,FALSE),IF(AND(K49="D"),VLOOKUP($S$12,'Sel Coberturas,Capitais,Frquias'!$G$11:$J$15,4,FALSE),IF(AND(K49="E"),VLOOKUP($S$12,'Sel Coberturas,Capitais,Frquias'!$G$22:$J$32,4,FALSE),IF(AND(K49="F"),VLOOKUP($S$12,'Sel Coberturas,Capitais,Frquias'!$L$11:$O$17,4,FALSE),IF(AND(K49="G"),VLOOKUP($S$12,'Sel Coberturas,Capitais,Frquias'!$Q$11:$T$11,4,FALSE)))))))))),"")</f>
        <v>0</v>
      </c>
      <c r="U49" s="118" t="b">
        <f>IFERROR(IF(AND(K49="A"),VLOOKUP($U$12,'Sel Coberturas,Capitais,Frquias'!$B$11:$E$17,2,FALSE),IF(AND(K49="B"),VLOOKUP($U$12,'Sel Coberturas,Capitais,Frquias'!$B$22:$E$30,2,FALSE),IF(AND(K49="C"),VLOOKUP($U$12,'Sel Coberturas,Capitais,Frquias'!$B$35:$E$48,2,FALSE),IF(AND(K49="D"),VLOOKUP($U$12,'Sel Coberturas,Capitais,Frquias'!$G$11:$J$15,2,FALSE),IF(AND(K49="E"),VLOOKUP($U$12,'Sel Coberturas,Capitais,Frquias'!$G$22:$J$32,2,FALSE),IF(AND(K49="F"),VLOOKUP($U$12,'Sel Coberturas,Capitais,Frquias'!$L$11:$O$17,2,FALSE),IF(AND(K49="G"),VLOOKUP($U$12,'Sel Coberturas,Capitais,Frquias'!$Q$11:$T$11,2,FALSE)))))))),"N")</f>
        <v>0</v>
      </c>
      <c r="V49" s="119" t="b">
        <f>IFERROR(IF(AND(U49="N"),"",(IF(AND(K49="A"),VLOOKUP($U$12,'Sel Coberturas,Capitais,Frquias'!$B$11:$E$17,4,FALSE),IF(AND(K49="B"),VLOOKUP($U$12,'Sel Coberturas,Capitais,Frquias'!$B$22:$E$30,4,FALSE),IF(AND(K49="C"),VLOOKUP($U$12,'Sel Coberturas,Capitais,Frquias'!$B$35:$E$48,4,FALSE),IF(AND(K49="D"),VLOOKUP($U$12,'Sel Coberturas,Capitais,Frquias'!$G$11:$J$15,4,FALSE),IF(AND(K49="E"),VLOOKUP($U$12,'Sel Coberturas,Capitais,Frquias'!$G$22:$J$32,4,FALSE),IF(AND(K49="F"),VLOOKUP($U$12,'Sel Coberturas,Capitais,Frquias'!$L$11:$O$17,4,FALSE),IF(AND(K49="G"),VLOOKUP($U$12,'Sel Coberturas,Capitais,Frquias'!$Q$11:$T$11,4,FALSE)))))))))),"")</f>
        <v>0</v>
      </c>
      <c r="W49" s="118" t="b">
        <f>IFERROR(IF(AND(K49="A"),VLOOKUP($W$12,'Sel Coberturas,Capitais,Frquias'!$B$11:$E$17,2,FALSE),IF(AND(K49="B"),VLOOKUP($W$12,'Sel Coberturas,Capitais,Frquias'!$B$22:$E$30,2,FALSE),IF(AND(K49="C"),VLOOKUP($W$12,'Sel Coberturas,Capitais,Frquias'!$B$35:$E$48,2,FALSE),IF(AND(K49="D"),VLOOKUP($W$12,'Sel Coberturas,Capitais,Frquias'!$G$11:$J$15,2,FALSE),IF(AND(K49="E"),VLOOKUP($W$12,'Sel Coberturas,Capitais,Frquias'!$G$22:$J$32,2,FALSE),IF(AND(K49="F"),VLOOKUP($W$12,'Sel Coberturas,Capitais,Frquias'!$L$11:$O$17,2,FALSE),IF(AND(K49="G"),VLOOKUP($W$12,'Sel Coberturas,Capitais,Frquias'!$Q$11:$T$11,2,FALSE)))))))),"N")</f>
        <v>0</v>
      </c>
      <c r="X49" s="119" t="b">
        <f>IFERROR(IF(AND(W49="N"),"",(IF(AND(K49="A"),VLOOKUP($W$12,'Sel Coberturas,Capitais,Frquias'!$B$11:$E$17,4,FALSE),IF(AND(K49="B"),VLOOKUP($W$12,'Sel Coberturas,Capitais,Frquias'!$B$22:$E$30,4,FALSE),IF(AND(K49="C"),VLOOKUP($W$12,'Sel Coberturas,Capitais,Frquias'!$B$35:$E$48,4,FALSE),IF(AND(K49="D"),VLOOKUP($W$12,'Sel Coberturas,Capitais,Frquias'!$G$11:$J$15,4,FALSE),IF(AND(K49="E"),VLOOKUP($W$12,'Sel Coberturas,Capitais,Frquias'!$G$22:$J$32,4,FALSE),IF(AND(K49="F"),VLOOKUP($W$12,'Sel Coberturas,Capitais,Frquias'!$L$11:$O$17,4,FALSE),IF(AND(K49="G"),VLOOKUP($W$12,'Sel Coberturas,Capitais,Frquias'!$Q$11:$T$11,4,FALSE)))))))))),"")</f>
        <v>0</v>
      </c>
      <c r="Y49" s="118" t="b">
        <f>IFERROR(IF(AND(K49="A"),VLOOKUP($Y$12,'Sel Coberturas,Capitais,Frquias'!$B$11:$E$17,2,FALSE),IF(AND(K49="B"),VLOOKUP($Y$12,'Sel Coberturas,Capitais,Frquias'!$B$22:$E$30,2,FALSE),IF(AND(K49="C"),VLOOKUP($Y$12,'Sel Coberturas,Capitais,Frquias'!$B$35:$E$48,2,FALSE),IF(AND(K49="D"),VLOOKUP($Y$12,'Sel Coberturas,Capitais,Frquias'!$G$11:$J$15,2,FALSE),IF(AND(K49="E"),VLOOKUP($Y$12,'Sel Coberturas,Capitais,Frquias'!$G$22:$J$32,2,FALSE),IF(AND(K49="F"),VLOOKUP($Y$12,'Sel Coberturas,Capitais,Frquias'!$L$11:$O$17,2,FALSE),IF(AND(K49="G"),VLOOKUP($Y$12,'Sel Coberturas,Capitais,Frquias'!$Q$11:$T$11,2,FALSE)))))))),"N")</f>
        <v>0</v>
      </c>
      <c r="Z49" s="119" t="b">
        <f>IFERROR(IF(AND(Y49="N"),"",(IF(AND(K49="A"),VLOOKUP($Y$12,'Sel Coberturas,Capitais,Frquias'!$B$11:$E$17,4,FALSE),IF(AND(K49="B"),VLOOKUP($Y$12,'Sel Coberturas,Capitais,Frquias'!$B$22:$E$30,4,FALSE),IF(AND(K49="C"),VLOOKUP($Y$12,'Sel Coberturas,Capitais,Frquias'!$B$35:$E$48,4,FALSE),IF(AND(K49="D"),VLOOKUP($Y$12,'Sel Coberturas,Capitais,Frquias'!$G$11:$J$15,4,FALSE),IF(AND(K49="E"),VLOOKUP($Y$12,'Sel Coberturas,Capitais,Frquias'!$G$22:$J$32,4,FALSE),IF(AND(K49="F"),VLOOKUP($Y$12,'Sel Coberturas,Capitais,Frquias'!$L$11:$O$17,4,FALSE),IF(AND(K49="G"),VLOOKUP($Y$12,'Sel Coberturas,Capitais,Frquias'!$Q$11:$T$11,4,FALSE)))))))))),"")</f>
        <v>0</v>
      </c>
      <c r="AA49" s="118" t="b">
        <f>IFERROR(IF(AND(K49="A"),VLOOKUP($AA$12,'Sel Coberturas,Capitais,Frquias'!$B$11:$E$17,2,FALSE),IF(AND(K49="B"),VLOOKUP($AA$12,'Sel Coberturas,Capitais,Frquias'!$B$22:$E$30,2,FALSE),IF(AND(K49="C"),VLOOKUP($AA$12,'Sel Coberturas,Capitais,Frquias'!$B$35:$E$48,2,FALSE),IF(AND(K49="D"),VLOOKUP($AA$12,'Sel Coberturas,Capitais,Frquias'!$G$11:$J$15,2,FALSE),IF(AND(K49="E"),VLOOKUP($AA$12,'Sel Coberturas,Capitais,Frquias'!$G$22:$J$32,2,FALSE),IF(AND(K49="F"),VLOOKUP($AA$12,'Sel Coberturas,Capitais,Frquias'!$L$11:$O$17,2,FALSE),IF(AND(K49="G"),VLOOKUP($AA$12,'Sel Coberturas,Capitais,Frquias'!$Q$11:$T$11,2,FALSE)))))))),"N")</f>
        <v>0</v>
      </c>
      <c r="AB49" s="119" t="b">
        <f>IFERROR(IF(AND(AA49="N"),"",(IF(AND(K49="A"),VLOOKUP($AA$12,'Sel Coberturas,Capitais,Frquias'!$B$11:$E$17,4,FALSE),IF(AND(K49="B"),VLOOKUP($AA$12,'Sel Coberturas,Capitais,Frquias'!$B$22:$E$30,4,FALSE),IF(AND(K49="C"),VLOOKUP($AA$12,'Sel Coberturas,Capitais,Frquias'!$B$35:$E$48,4,FALSE),IF(AND(K49="D"),VLOOKUP($AA$12,'Sel Coberturas,Capitais,Frquias'!$G$11:$J$15,4,FALSE),IF(AND(K49="E"),VLOOKUP($AA$12,'Sel Coberturas,Capitais,Frquias'!$G$22:$J$32,4,FALSE),IF(AND(K49="F"),VLOOKUP($AA$12,'Sel Coberturas,Capitais,Frquias'!$L$11:$O$17,4,FALSE),IF(AND(K49="G"),VLOOKUP($AA$12,'Sel Coberturas,Capitais,Frquias'!$Q$11:$T$11,4,FALSE)))))))))),"")</f>
        <v>0</v>
      </c>
      <c r="AC49" s="118" t="b">
        <f>IFERROR(IF(AND(K49="A"),VLOOKUP($AC$12,'Sel Coberturas,Capitais,Frquias'!$B$11:$E$17,2,FALSE),IF(AND(K49="B"),VLOOKUP($AC$12,'Sel Coberturas,Capitais,Frquias'!$B$22:$E$30,2,FALSE),IF(AND(K49="C"),VLOOKUP($AC$12,'Sel Coberturas,Capitais,Frquias'!$B$35:$E$48,2,FALSE),IF(AND(K49="D"),VLOOKUP($AC$12,'Sel Coberturas,Capitais,Frquias'!$G$11:$J$15,2,FALSE),IF(AND(K49="E"),VLOOKUP($AC$12,'Sel Coberturas,Capitais,Frquias'!$G$22:$J$32,2,FALSE),IF(AND(K49="F"),VLOOKUP($AC$12,'Sel Coberturas,Capitais,Frquias'!$L$11:$O$17,2,FALSE),IF(AND(K49="G"),VLOOKUP($AC$12,'Sel Coberturas,Capitais,Frquias'!$Q$11:$T$11,2,FALSE)))))))),"N")</f>
        <v>0</v>
      </c>
      <c r="AD49" s="118" t="b">
        <f>IF(AND(AC49="N"),"N",(IF(AND(K49="A"),VLOOKUP($AC$12,'Sel Coberturas,Capitais,Frquias'!$B$11:$E$17,3,FALSE),IF(AND(K49="B"),VLOOKUP($AC$12,'Sel Coberturas,Capitais,Frquias'!$B$22:$E$30,3,FALSE),IF(AND(K49="C"),VLOOKUP($AC$12,'Sel Coberturas,Capitais,Frquias'!$B$35:$E$48,3,FALSE),IF(AND(K49="D"),VLOOKUP($AC$12,'Sel Coberturas,Capitais,Frquias'!$G$11:$J$15,3,FALSE),IF(AND(K49="E"),VLOOKUP($AC$12,'Sel Coberturas,Capitais,Frquias'!$G$22:$J$32,3,FALSE),IF(AND(K49="F"),VLOOKUP($AC$12,'Sel Coberturas,Capitais,Frquias'!$L$11:$O$17,3,FALSE),IF(AND(K49="G"),VLOOKUP($AC$12,'Sel Coberturas,Capitais,Frquias'!$Q$11:$T$11,3,FALSE))))))))))</f>
        <v>0</v>
      </c>
      <c r="AE49" s="118" t="b">
        <f>IFERROR(IF(AND(K49="A"),VLOOKUP($AE$12,'Sel Coberturas,Capitais,Frquias'!$B$11:$E$17,2,FALSE),IF(AND(K49="B"),VLOOKUP($AE$12,'Sel Coberturas,Capitais,Frquias'!$B$22:$E$30,2,FALSE),IF(AND(K49="C"),VLOOKUP($AE$12,'Sel Coberturas,Capitais,Frquias'!$B$35:$E$48,2,FALSE),IF(AND(K49="D"),VLOOKUP($AE$12,'Sel Coberturas,Capitais,Frquias'!$G$11:$J$15,2,FALSE),IF(AND(K49="E"),VLOOKUP($AE$12,'Sel Coberturas,Capitais,Frquias'!$G$22:$J$32,2,FALSE),IF(AND(K49="F"),VLOOKUP($AE$12,'Sel Coberturas,Capitais,Frquias'!$L$11:$O$17,2,FALSE),IF(AND(K49="G"),VLOOKUP($AE$12,'Sel Coberturas,Capitais,Frquias'!$Q$11:$T$11,2,FALSE)))))))),"N")</f>
        <v>0</v>
      </c>
      <c r="AF49" s="118" t="b">
        <f>IF(AND(AE49="N"),"N",(IF(AND(K49="A"),VLOOKUP($AE$12,'Sel Coberturas,Capitais,Frquias'!$B$11:$E$17,3,FALSE),IF(AND(K49="B"),VLOOKUP($AE$12,'Sel Coberturas,Capitais,Frquias'!$B$22:$E$30,3,FALSE),IF(AND(K49="C"),VLOOKUP($AE$12,'Sel Coberturas,Capitais,Frquias'!$B$35:$E$48,3,FALSE),IF(AND(K49="D"),VLOOKUP($AE$12,'Sel Coberturas,Capitais,Frquias'!$G$11:$J$15,3,FALSE),IF(AND(K49="E"),VLOOKUP($AE$12,'Sel Coberturas,Capitais,Frquias'!$G$22:$J$32,3,FALSE),IF(AND(K49="F"),VLOOKUP($AE$12,'Sel Coberturas,Capitais,Frquias'!$L$11:$O$17,3,FALSE),IF(AND(K49="G"),VLOOKUP($AE$12,'Sel Coberturas,Capitais,Frquias'!$Q$11:$T$11,3,FALSE))))))))))</f>
        <v>0</v>
      </c>
      <c r="AG49" s="118" t="b">
        <f>IFERROR(IF(AND(K49="A"),VLOOKUP($AG$12,'Sel Coberturas,Capitais,Frquias'!$B$11:$E$17,2,FALSE),IF(AND(K49="B"),VLOOKUP($AG$12,'Sel Coberturas,Capitais,Frquias'!$B$22:$E$30,2,FALSE),IF(AND(K49="C"),VLOOKUP($AG$12,'Sel Coberturas,Capitais,Frquias'!$B$35:$E$48,2,FALSE),IF(AND(K49="D"),VLOOKUP($AG$12,'Sel Coberturas,Capitais,Frquias'!$G$11:$J$15,2,FALSE),IF(AND(K49="E"),VLOOKUP($AG$12,'Sel Coberturas,Capitais,Frquias'!$G$22:$J$32,2,FALSE),IF(AND(K49="F"),VLOOKUP($AG$12,'Sel Coberturas,Capitais,Frquias'!$L$11:$O$17,2,FALSE),IF(AND(K49="G"),VLOOKUP($AG$12,'Sel Coberturas,Capitais,Frquias'!$Q$11:$T$11,2,FALSE)))))))),"N")</f>
        <v>0</v>
      </c>
      <c r="AH49" s="118" t="b">
        <f>IF(AND(AG49="N"),"N",(IF(AND(K49="A"),VLOOKUP($AG$12,'Sel Coberturas,Capitais,Frquias'!$B$11:$E$17,3,FALSE),IF(AND(K49="B"),VLOOKUP($AG$12,'Sel Coberturas,Capitais,Frquias'!$B$22:$E$30,3,FALSE),IF(AND(K49="C"),VLOOKUP($AG$12,'Sel Coberturas,Capitais,Frquias'!$B$35:$E$48,3,FALSE),IF(AND(K49="D"),VLOOKUP($AG$12,'Sel Coberturas,Capitais,Frquias'!$G$11:$J$15,3,FALSE),IF(AND(K49="E"),VLOOKUP($AG$12,'Sel Coberturas,Capitais,Frquias'!$G$22:$J$32,3,FALSE),IF(AND(K49="F"),VLOOKUP($AG$12,'Sel Coberturas,Capitais,Frquias'!$L$11:$O$17,3,FALSE),IF(AND(K49="G"),VLOOKUP($AG$12,'Sel Coberturas,Capitais,Frquias'!$Q$11:$T$11,3,FALSE))))))))))</f>
        <v>0</v>
      </c>
      <c r="AI49" s="118" t="b">
        <f>IFERROR(IF(AND(K49="A"),VLOOKUP($AI$12,'Sel Coberturas,Capitais,Frquias'!$B$11:$E$17,2,FALSE),IF(AND(K49="B"),VLOOKUP($AI$12,'Sel Coberturas,Capitais,Frquias'!$B$22:$E$30,2,FALSE),IF(AND(K49="C"),VLOOKUP($AI$12,'Sel Coberturas,Capitais,Frquias'!$B$35:$E$48,2,FALSE),IF(AND(K49="D"),VLOOKUP($AI$12,'Sel Coberturas,Capitais,Frquias'!$G$11:$J$15,2,FALSE),IF(AND(K49="E"),VLOOKUP($AI$12,'Sel Coberturas,Capitais,Frquias'!$G$22:$J$32,2,FALSE),IF(AND(K49="F"),VLOOKUP($AI$12,'Sel Coberturas,Capitais,Frquias'!$L$11:$O$17,2,FALSE),IF(AND(K49="G"),VLOOKUP($AI$12,'Sel Coberturas,Capitais,Frquias'!$Q$11:$T$11,2,FALSE)))))))),"N")</f>
        <v>0</v>
      </c>
      <c r="AW49" s="109">
        <v>905</v>
      </c>
      <c r="AX49" s="110" t="s">
        <v>56</v>
      </c>
      <c r="BU49" s="100" t="s">
        <v>370</v>
      </c>
      <c r="BV49" s="100" t="s">
        <v>217</v>
      </c>
      <c r="BW49" s="94" t="s">
        <v>369</v>
      </c>
      <c r="BY49" s="102" t="s">
        <v>801</v>
      </c>
      <c r="BZ49" s="103" t="s">
        <v>408</v>
      </c>
      <c r="CA49" s="103">
        <v>609</v>
      </c>
      <c r="CC49" s="90">
        <v>1800</v>
      </c>
      <c r="CD49" s="89" t="s">
        <v>1782</v>
      </c>
      <c r="CF49" s="90">
        <v>3121</v>
      </c>
      <c r="CG49" s="92" t="s">
        <v>1831</v>
      </c>
    </row>
    <row r="50" spans="1:85">
      <c r="A50" s="85">
        <f t="shared" si="0"/>
        <v>38</v>
      </c>
      <c r="B50" s="114"/>
      <c r="C50" s="115"/>
      <c r="D50" s="115"/>
      <c r="E50" s="115"/>
      <c r="F50" s="114"/>
      <c r="G50" s="114"/>
      <c r="H50" s="114"/>
      <c r="I50" s="121"/>
      <c r="J50" s="116"/>
      <c r="K50" s="116"/>
      <c r="L50" s="117" t="b">
        <f>IFERROR(IF(AND(K50="A"),VLOOKUP($L$12,'Sel Coberturas,Capitais,Frquias'!$B$11:$E$17,3,FALSE),IF(AND(K50="B"),VLOOKUP($L$12,'Sel Coberturas,Capitais,Frquias'!$B$22:$E$30,3,FALSE),IF(AND(K50="C"),VLOOKUP($L$12,'Sel Coberturas,Capitais,Frquias'!$B$35:$E$48,3,FALSE),IF(AND(K50="D"),VLOOKUP($L$12,'Sel Coberturas,Capitais,Frquias'!$G$11:$J$15,3,FALSE),IF(AND(K50="E"),VLOOKUP($L$12,'Sel Coberturas,Capitais,Frquias'!$G$22:$J$32,3,FALSE),IF(AND(K50="F"),VLOOKUP($L$12,'Sel Coberturas,Capitais,Frquias'!$L$11:$O$17,3,FALSE),IF(AND(K50="G"),VLOOKUP($L$12,'Sel Coberturas,Capitais,Frquias'!$Q$11:$T$11,3,FALSE)))))))),"")</f>
        <v>0</v>
      </c>
      <c r="M50" s="118" t="b">
        <f>IFERROR(IF(AND(K50="A"),VLOOKUP($M$12,'Sel Coberturas,Capitais,Frquias'!$B$11:$E$17,2,FALSE),IF(AND(K50="B"),VLOOKUP($M$12,'Sel Coberturas,Capitais,Frquias'!$B$22:$E$30,2,FALSE),IF(AND(K50="C"),VLOOKUP($M$12,'Sel Coberturas,Capitais,Frquias'!$B$35:$E$48,2,FALSE),IF(AND(K50="D"),VLOOKUP($M$12,'Sel Coberturas,Capitais,Frquias'!$G$11:$J$15,2,FALSE),IF(AND(K50="E"),VLOOKUP($M$12,'Sel Coberturas,Capitais,Frquias'!$G$22:$J$32,2,FALSE),IF(AND(K50="F"),VLOOKUP($M$12,'Sel Coberturas,Capitais,Frquias'!$L$11:$O$17,2,FALSE),IF(AND(K50="G"),VLOOKUP($M$12,'Sel Coberturas,Capitais,Frquias'!$Q$11:$T$11,2,FALSE)))))))),"N")</f>
        <v>0</v>
      </c>
      <c r="N50" s="118" t="b">
        <f>IF(AND(M50="N"),"N",(IF(AND(K50="A"),VLOOKUP($M$12,'Sel Coberturas,Capitais,Frquias'!$B$11:$E$17,3,FALSE),IF(AND(K50="B"),VLOOKUP($M$12,'Sel Coberturas,Capitais,Frquias'!$B$22:$E$30,3,FALSE),IF(AND(K50="C"),VLOOKUP($M$12,'Sel Coberturas,Capitais,Frquias'!$B$35:$E$48,3,FALSE),IF(AND(K50="D"),VLOOKUP($M$12,'Sel Coberturas,Capitais,Frquias'!$G$11:$J$15,3,FALSE),IF(AND(K50="E"),VLOOKUP($M$12,'Sel Coberturas,Capitais,Frquias'!$G$22:$J$32,3,FALSE),IF(AND(K50="F"),VLOOKUP($M$12,'Sel Coberturas,Capitais,Frquias'!$L$11:$O$17,3,FALSE),IF(AND(K50="G"),VLOOKUP($M$12,'Sel Coberturas,Capitais,Frquias'!$Q$11:$T$11,3,FALSE))))))))))</f>
        <v>0</v>
      </c>
      <c r="O50" s="118" t="b">
        <f>IFERROR(IF(AND(K50="A"),VLOOKUP($O$12,'Sel Coberturas,Capitais,Frquias'!$B$11:$E$17,2,FALSE),IF(AND(K50="B"),VLOOKUP($O$12,'Sel Coberturas,Capitais,Frquias'!$B$22:$E$30,2,FALSE),IF(AND(K50="C"),VLOOKUP($O$12,'Sel Coberturas,Capitais,Frquias'!$B$35:$E$48,2,FALSE),IF(AND(K50="D"),VLOOKUP($O$12,'Sel Coberturas,Capitais,Frquias'!$G$11:$J$15,2,FALSE),IF(AND(K50="E"),VLOOKUP($O$12,'Sel Coberturas,Capitais,Frquias'!$G$22:$J$32,2,FALSE),IF(AND(K50="F"),VLOOKUP($O$12,'Sel Coberturas,Capitais,Frquias'!$L$11:$O$17,2,FALSE),IF(AND(K50="G"),VLOOKUP($O$12,'Sel Coberturas,Capitais,Frquias'!$Q$11:$T$11,2,FALSE)))))))),"N")</f>
        <v>0</v>
      </c>
      <c r="P50" s="118" t="b">
        <f>IFERROR(IF(AND(K50="A"),VLOOKUP($P$12,'Sel Coberturas,Capitais,Frquias'!$B$11:$E$17,2,FALSE),IF(AND(K50="B"),VLOOKUP($P$12,'Sel Coberturas,Capitais,Frquias'!$B$22:$E$30,2,FALSE),IF(AND(K50="C"),VLOOKUP($P$12,'Sel Coberturas,Capitais,Frquias'!$B$35:$E$48,2,FALSE),IF(AND(K50="D"),VLOOKUP($P$12,'Sel Coberturas,Capitais,Frquias'!$G$11:$J$15,2,FALSE),IF(AND(K50="E"),VLOOKUP($P$12,'Sel Coberturas,Capitais,Frquias'!$G$22:$J$32,2,FALSE),IF(AND(K50="F"),VLOOKUP($P$12,'Sel Coberturas,Capitais,Frquias'!$L$11:$O$17,2,FALSE),IF(AND(K50="G"),VLOOKUP($P$12,'Sel Coberturas,Capitais,Frquias'!$Q$11:$T$11,2,FALSE)))))))),"N")</f>
        <v>0</v>
      </c>
      <c r="Q50" s="118" t="b">
        <f>IFERROR(IF(AND(K50="A"),VLOOKUP($Q$12,'Sel Coberturas,Capitais,Frquias'!$B$11:$E$17,2,FALSE),IF(AND(K50="B"),VLOOKUP($Q$12,'Sel Coberturas,Capitais,Frquias'!$B$22:$E$30,2,FALSE),IF(AND(K50="C"),VLOOKUP($Q$12,'Sel Coberturas,Capitais,Frquias'!$B$35:$E$48,2,FALSE),IF(AND(K50="D"),VLOOKUP($Q$12,'Sel Coberturas,Capitais,Frquias'!$G$11:$J$15,2,FALSE),IF(AND(K50="E"),VLOOKUP($Q$12,'Sel Coberturas,Capitais,Frquias'!$G$22:$J$32,2,FALSE),IF(AND(K50="F"),VLOOKUP($Q$12,'Sel Coberturas,Capitais,Frquias'!$L$11:$O$17,2,FALSE),IF(AND(K50="G"),VLOOKUP($Q$12,'Sel Coberturas,Capitais,Frquias'!$Q$11:$T$11,2,FALSE)))))))),"N")</f>
        <v>0</v>
      </c>
      <c r="R50" s="118" t="b">
        <f>IF(AND(Q50="N"),"N",(IF(AND(K50="A"),VLOOKUP($Q$12,'Sel Coberturas,Capitais,Frquias'!$B$11:$E$17,3,FALSE),IF(AND(K50="B"),VLOOKUP($Q$12,'Sel Coberturas,Capitais,Frquias'!$B$22:$E$30,3,FALSE),IF(AND(K50="C"),VLOOKUP($Q$12,'Sel Coberturas,Capitais,Frquias'!$B$35:$E$48,3,FALSE),IF(AND(K50="D"),VLOOKUP($Q$12,'Sel Coberturas,Capitais,Frquias'!$G$11:$J$15,3,FALSE),IF(AND(K50="E"),VLOOKUP($Q$12,'Sel Coberturas,Capitais,Frquias'!$G$22:$J$32,3,FALSE),IF(AND(K50="F"),VLOOKUP($Q$12,'Sel Coberturas,Capitais,Frquias'!$L$11:$O$17,3,FALSE),IF(AND(K50="G"),VLOOKUP($Q$12,'Sel Coberturas,Capitais,Frquias'!$Q$11:$T$11,3,FALSE))))))))))</f>
        <v>0</v>
      </c>
      <c r="S50" s="118" t="b">
        <f>IFERROR(IF(AND(K50="A"),VLOOKUP($S$12,'Sel Coberturas,Capitais,Frquias'!$B$11:$E$17,2,FALSE),IF(AND(K50="B"),VLOOKUP($S$12,'Sel Coberturas,Capitais,Frquias'!$B$22:$E$30,2,FALSE),IF(AND(K50="C"),VLOOKUP($S$12,'Sel Coberturas,Capitais,Frquias'!$B$35:$E$48,2,FALSE),IF(AND(K50="D"),VLOOKUP($S$12,'Sel Coberturas,Capitais,Frquias'!$G$11:$J$15,2,FALSE),IF(AND(K50="E"),VLOOKUP($S$12,'Sel Coberturas,Capitais,Frquias'!$G$22:$J$32,2,FALSE),IF(AND(K50="F"),VLOOKUP($S$12,'Sel Coberturas,Capitais,Frquias'!$L$11:$O$17,2,FALSE),IF(AND(K50="G"),VLOOKUP($S$12,'Sel Coberturas,Capitais,Frquias'!$Q$11:$T$11,2,FALSE)))))))),"N")</f>
        <v>0</v>
      </c>
      <c r="T50" s="118" t="b">
        <f>IFERROR(IF(AND(S50="N"),"",(IF(AND(K50="A"),VLOOKUP($S$12,'Sel Coberturas,Capitais,Frquias'!$B$11:$E$17,4,FALSE),IF(AND(K50="B"),VLOOKUP($S$12,'Sel Coberturas,Capitais,Frquias'!$B$22:$E$30,4,FALSE),IF(AND(K50="C"),VLOOKUP($S$12,'Sel Coberturas,Capitais,Frquias'!$B$35:$E$48,4,FALSE),IF(AND(K50="D"),VLOOKUP($S$12,'Sel Coberturas,Capitais,Frquias'!$G$11:$J$15,4,FALSE),IF(AND(K50="E"),VLOOKUP($S$12,'Sel Coberturas,Capitais,Frquias'!$G$22:$J$32,4,FALSE),IF(AND(K50="F"),VLOOKUP($S$12,'Sel Coberturas,Capitais,Frquias'!$L$11:$O$17,4,FALSE),IF(AND(K50="G"),VLOOKUP($S$12,'Sel Coberturas,Capitais,Frquias'!$Q$11:$T$11,4,FALSE)))))))))),"")</f>
        <v>0</v>
      </c>
      <c r="U50" s="118" t="b">
        <f>IFERROR(IF(AND(K50="A"),VLOOKUP($U$12,'Sel Coberturas,Capitais,Frquias'!$B$11:$E$17,2,FALSE),IF(AND(K50="B"),VLOOKUP($U$12,'Sel Coberturas,Capitais,Frquias'!$B$22:$E$30,2,FALSE),IF(AND(K50="C"),VLOOKUP($U$12,'Sel Coberturas,Capitais,Frquias'!$B$35:$E$48,2,FALSE),IF(AND(K50="D"),VLOOKUP($U$12,'Sel Coberturas,Capitais,Frquias'!$G$11:$J$15,2,FALSE),IF(AND(K50="E"),VLOOKUP($U$12,'Sel Coberturas,Capitais,Frquias'!$G$22:$J$32,2,FALSE),IF(AND(K50="F"),VLOOKUP($U$12,'Sel Coberturas,Capitais,Frquias'!$L$11:$O$17,2,FALSE),IF(AND(K50="G"),VLOOKUP($U$12,'Sel Coberturas,Capitais,Frquias'!$Q$11:$T$11,2,FALSE)))))))),"N")</f>
        <v>0</v>
      </c>
      <c r="V50" s="119" t="b">
        <f>IFERROR(IF(AND(U50="N"),"",(IF(AND(K50="A"),VLOOKUP($U$12,'Sel Coberturas,Capitais,Frquias'!$B$11:$E$17,4,FALSE),IF(AND(K50="B"),VLOOKUP($U$12,'Sel Coberturas,Capitais,Frquias'!$B$22:$E$30,4,FALSE),IF(AND(K50="C"),VLOOKUP($U$12,'Sel Coberturas,Capitais,Frquias'!$B$35:$E$48,4,FALSE),IF(AND(K50="D"),VLOOKUP($U$12,'Sel Coberturas,Capitais,Frquias'!$G$11:$J$15,4,FALSE),IF(AND(K50="E"),VLOOKUP($U$12,'Sel Coberturas,Capitais,Frquias'!$G$22:$J$32,4,FALSE),IF(AND(K50="F"),VLOOKUP($U$12,'Sel Coberturas,Capitais,Frquias'!$L$11:$O$17,4,FALSE),IF(AND(K50="G"),VLOOKUP($U$12,'Sel Coberturas,Capitais,Frquias'!$Q$11:$T$11,4,FALSE)))))))))),"")</f>
        <v>0</v>
      </c>
      <c r="W50" s="118" t="b">
        <f>IFERROR(IF(AND(K50="A"),VLOOKUP($W$12,'Sel Coberturas,Capitais,Frquias'!$B$11:$E$17,2,FALSE),IF(AND(K50="B"),VLOOKUP($W$12,'Sel Coberturas,Capitais,Frquias'!$B$22:$E$30,2,FALSE),IF(AND(K50="C"),VLOOKUP($W$12,'Sel Coberturas,Capitais,Frquias'!$B$35:$E$48,2,FALSE),IF(AND(K50="D"),VLOOKUP($W$12,'Sel Coberturas,Capitais,Frquias'!$G$11:$J$15,2,FALSE),IF(AND(K50="E"),VLOOKUP($W$12,'Sel Coberturas,Capitais,Frquias'!$G$22:$J$32,2,FALSE),IF(AND(K50="F"),VLOOKUP($W$12,'Sel Coberturas,Capitais,Frquias'!$L$11:$O$17,2,FALSE),IF(AND(K50="G"),VLOOKUP($W$12,'Sel Coberturas,Capitais,Frquias'!$Q$11:$T$11,2,FALSE)))))))),"N")</f>
        <v>0</v>
      </c>
      <c r="X50" s="119" t="b">
        <f>IFERROR(IF(AND(W50="N"),"",(IF(AND(K50="A"),VLOOKUP($W$12,'Sel Coberturas,Capitais,Frquias'!$B$11:$E$17,4,FALSE),IF(AND(K50="B"),VLOOKUP($W$12,'Sel Coberturas,Capitais,Frquias'!$B$22:$E$30,4,FALSE),IF(AND(K50="C"),VLOOKUP($W$12,'Sel Coberturas,Capitais,Frquias'!$B$35:$E$48,4,FALSE),IF(AND(K50="D"),VLOOKUP($W$12,'Sel Coberturas,Capitais,Frquias'!$G$11:$J$15,4,FALSE),IF(AND(K50="E"),VLOOKUP($W$12,'Sel Coberturas,Capitais,Frquias'!$G$22:$J$32,4,FALSE),IF(AND(K50="F"),VLOOKUP($W$12,'Sel Coberturas,Capitais,Frquias'!$L$11:$O$17,4,FALSE),IF(AND(K50="G"),VLOOKUP($W$12,'Sel Coberturas,Capitais,Frquias'!$Q$11:$T$11,4,FALSE)))))))))),"")</f>
        <v>0</v>
      </c>
      <c r="Y50" s="118" t="b">
        <f>IFERROR(IF(AND(K50="A"),VLOOKUP($Y$12,'Sel Coberturas,Capitais,Frquias'!$B$11:$E$17,2,FALSE),IF(AND(K50="B"),VLOOKUP($Y$12,'Sel Coberturas,Capitais,Frquias'!$B$22:$E$30,2,FALSE),IF(AND(K50="C"),VLOOKUP($Y$12,'Sel Coberturas,Capitais,Frquias'!$B$35:$E$48,2,FALSE),IF(AND(K50="D"),VLOOKUP($Y$12,'Sel Coberturas,Capitais,Frquias'!$G$11:$J$15,2,FALSE),IF(AND(K50="E"),VLOOKUP($Y$12,'Sel Coberturas,Capitais,Frquias'!$G$22:$J$32,2,FALSE),IF(AND(K50="F"),VLOOKUP($Y$12,'Sel Coberturas,Capitais,Frquias'!$L$11:$O$17,2,FALSE),IF(AND(K50="G"),VLOOKUP($Y$12,'Sel Coberturas,Capitais,Frquias'!$Q$11:$T$11,2,FALSE)))))))),"N")</f>
        <v>0</v>
      </c>
      <c r="Z50" s="119" t="b">
        <f>IFERROR(IF(AND(Y50="N"),"",(IF(AND(K50="A"),VLOOKUP($Y$12,'Sel Coberturas,Capitais,Frquias'!$B$11:$E$17,4,FALSE),IF(AND(K50="B"),VLOOKUP($Y$12,'Sel Coberturas,Capitais,Frquias'!$B$22:$E$30,4,FALSE),IF(AND(K50="C"),VLOOKUP($Y$12,'Sel Coberturas,Capitais,Frquias'!$B$35:$E$48,4,FALSE),IF(AND(K50="D"),VLOOKUP($Y$12,'Sel Coberturas,Capitais,Frquias'!$G$11:$J$15,4,FALSE),IF(AND(K50="E"),VLOOKUP($Y$12,'Sel Coberturas,Capitais,Frquias'!$G$22:$J$32,4,FALSE),IF(AND(K50="F"),VLOOKUP($Y$12,'Sel Coberturas,Capitais,Frquias'!$L$11:$O$17,4,FALSE),IF(AND(K50="G"),VLOOKUP($Y$12,'Sel Coberturas,Capitais,Frquias'!$Q$11:$T$11,4,FALSE)))))))))),"")</f>
        <v>0</v>
      </c>
      <c r="AA50" s="118" t="b">
        <f>IFERROR(IF(AND(K50="A"),VLOOKUP($AA$12,'Sel Coberturas,Capitais,Frquias'!$B$11:$E$17,2,FALSE),IF(AND(K50="B"),VLOOKUP($AA$12,'Sel Coberturas,Capitais,Frquias'!$B$22:$E$30,2,FALSE),IF(AND(K50="C"),VLOOKUP($AA$12,'Sel Coberturas,Capitais,Frquias'!$B$35:$E$48,2,FALSE),IF(AND(K50="D"),VLOOKUP($AA$12,'Sel Coberturas,Capitais,Frquias'!$G$11:$J$15,2,FALSE),IF(AND(K50="E"),VLOOKUP($AA$12,'Sel Coberturas,Capitais,Frquias'!$G$22:$J$32,2,FALSE),IF(AND(K50="F"),VLOOKUP($AA$12,'Sel Coberturas,Capitais,Frquias'!$L$11:$O$17,2,FALSE),IF(AND(K50="G"),VLOOKUP($AA$12,'Sel Coberturas,Capitais,Frquias'!$Q$11:$T$11,2,FALSE)))))))),"N")</f>
        <v>0</v>
      </c>
      <c r="AB50" s="119" t="b">
        <f>IFERROR(IF(AND(AA50="N"),"",(IF(AND(K50="A"),VLOOKUP($AA$12,'Sel Coberturas,Capitais,Frquias'!$B$11:$E$17,4,FALSE),IF(AND(K50="B"),VLOOKUP($AA$12,'Sel Coberturas,Capitais,Frquias'!$B$22:$E$30,4,FALSE),IF(AND(K50="C"),VLOOKUP($AA$12,'Sel Coberturas,Capitais,Frquias'!$B$35:$E$48,4,FALSE),IF(AND(K50="D"),VLOOKUP($AA$12,'Sel Coberturas,Capitais,Frquias'!$G$11:$J$15,4,FALSE),IF(AND(K50="E"),VLOOKUP($AA$12,'Sel Coberturas,Capitais,Frquias'!$G$22:$J$32,4,FALSE),IF(AND(K50="F"),VLOOKUP($AA$12,'Sel Coberturas,Capitais,Frquias'!$L$11:$O$17,4,FALSE),IF(AND(K50="G"),VLOOKUP($AA$12,'Sel Coberturas,Capitais,Frquias'!$Q$11:$T$11,4,FALSE)))))))))),"")</f>
        <v>0</v>
      </c>
      <c r="AC50" s="118" t="b">
        <f>IFERROR(IF(AND(K50="A"),VLOOKUP($AC$12,'Sel Coberturas,Capitais,Frquias'!$B$11:$E$17,2,FALSE),IF(AND(K50="B"),VLOOKUP($AC$12,'Sel Coberturas,Capitais,Frquias'!$B$22:$E$30,2,FALSE),IF(AND(K50="C"),VLOOKUP($AC$12,'Sel Coberturas,Capitais,Frquias'!$B$35:$E$48,2,FALSE),IF(AND(K50="D"),VLOOKUP($AC$12,'Sel Coberturas,Capitais,Frquias'!$G$11:$J$15,2,FALSE),IF(AND(K50="E"),VLOOKUP($AC$12,'Sel Coberturas,Capitais,Frquias'!$G$22:$J$32,2,FALSE),IF(AND(K50="F"),VLOOKUP($AC$12,'Sel Coberturas,Capitais,Frquias'!$L$11:$O$17,2,FALSE),IF(AND(K50="G"),VLOOKUP($AC$12,'Sel Coberturas,Capitais,Frquias'!$Q$11:$T$11,2,FALSE)))))))),"N")</f>
        <v>0</v>
      </c>
      <c r="AD50" s="118" t="b">
        <f>IF(AND(AC50="N"),"N",(IF(AND(K50="A"),VLOOKUP($AC$12,'Sel Coberturas,Capitais,Frquias'!$B$11:$E$17,3,FALSE),IF(AND(K50="B"),VLOOKUP($AC$12,'Sel Coberturas,Capitais,Frquias'!$B$22:$E$30,3,FALSE),IF(AND(K50="C"),VLOOKUP($AC$12,'Sel Coberturas,Capitais,Frquias'!$B$35:$E$48,3,FALSE),IF(AND(K50="D"),VLOOKUP($AC$12,'Sel Coberturas,Capitais,Frquias'!$G$11:$J$15,3,FALSE),IF(AND(K50="E"),VLOOKUP($AC$12,'Sel Coberturas,Capitais,Frquias'!$G$22:$J$32,3,FALSE),IF(AND(K50="F"),VLOOKUP($AC$12,'Sel Coberturas,Capitais,Frquias'!$L$11:$O$17,3,FALSE),IF(AND(K50="G"),VLOOKUP($AC$12,'Sel Coberturas,Capitais,Frquias'!$Q$11:$T$11,3,FALSE))))))))))</f>
        <v>0</v>
      </c>
      <c r="AE50" s="118" t="b">
        <f>IFERROR(IF(AND(K50="A"),VLOOKUP($AE$12,'Sel Coberturas,Capitais,Frquias'!$B$11:$E$17,2,FALSE),IF(AND(K50="B"),VLOOKUP($AE$12,'Sel Coberturas,Capitais,Frquias'!$B$22:$E$30,2,FALSE),IF(AND(K50="C"),VLOOKUP($AE$12,'Sel Coberturas,Capitais,Frquias'!$B$35:$E$48,2,FALSE),IF(AND(K50="D"),VLOOKUP($AE$12,'Sel Coberturas,Capitais,Frquias'!$G$11:$J$15,2,FALSE),IF(AND(K50="E"),VLOOKUP($AE$12,'Sel Coberturas,Capitais,Frquias'!$G$22:$J$32,2,FALSE),IF(AND(K50="F"),VLOOKUP($AE$12,'Sel Coberturas,Capitais,Frquias'!$L$11:$O$17,2,FALSE),IF(AND(K50="G"),VLOOKUP($AE$12,'Sel Coberturas,Capitais,Frquias'!$Q$11:$T$11,2,FALSE)))))))),"N")</f>
        <v>0</v>
      </c>
      <c r="AF50" s="118" t="b">
        <f>IF(AND(AE50="N"),"N",(IF(AND(K50="A"),VLOOKUP($AE$12,'Sel Coberturas,Capitais,Frquias'!$B$11:$E$17,3,FALSE),IF(AND(K50="B"),VLOOKUP($AE$12,'Sel Coberturas,Capitais,Frquias'!$B$22:$E$30,3,FALSE),IF(AND(K50="C"),VLOOKUP($AE$12,'Sel Coberturas,Capitais,Frquias'!$B$35:$E$48,3,FALSE),IF(AND(K50="D"),VLOOKUP($AE$12,'Sel Coberturas,Capitais,Frquias'!$G$11:$J$15,3,FALSE),IF(AND(K50="E"),VLOOKUP($AE$12,'Sel Coberturas,Capitais,Frquias'!$G$22:$J$32,3,FALSE),IF(AND(K50="F"),VLOOKUP($AE$12,'Sel Coberturas,Capitais,Frquias'!$L$11:$O$17,3,FALSE),IF(AND(K50="G"),VLOOKUP($AE$12,'Sel Coberturas,Capitais,Frquias'!$Q$11:$T$11,3,FALSE))))))))))</f>
        <v>0</v>
      </c>
      <c r="AG50" s="118" t="b">
        <f>IFERROR(IF(AND(K50="A"),VLOOKUP($AG$12,'Sel Coberturas,Capitais,Frquias'!$B$11:$E$17,2,FALSE),IF(AND(K50="B"),VLOOKUP($AG$12,'Sel Coberturas,Capitais,Frquias'!$B$22:$E$30,2,FALSE),IF(AND(K50="C"),VLOOKUP($AG$12,'Sel Coberturas,Capitais,Frquias'!$B$35:$E$48,2,FALSE),IF(AND(K50="D"),VLOOKUP($AG$12,'Sel Coberturas,Capitais,Frquias'!$G$11:$J$15,2,FALSE),IF(AND(K50="E"),VLOOKUP($AG$12,'Sel Coberturas,Capitais,Frquias'!$G$22:$J$32,2,FALSE),IF(AND(K50="F"),VLOOKUP($AG$12,'Sel Coberturas,Capitais,Frquias'!$L$11:$O$17,2,FALSE),IF(AND(K50="G"),VLOOKUP($AG$12,'Sel Coberturas,Capitais,Frquias'!$Q$11:$T$11,2,FALSE)))))))),"N")</f>
        <v>0</v>
      </c>
      <c r="AH50" s="118" t="b">
        <f>IF(AND(AG50="N"),"N",(IF(AND(K50="A"),VLOOKUP($AG$12,'Sel Coberturas,Capitais,Frquias'!$B$11:$E$17,3,FALSE),IF(AND(K50="B"),VLOOKUP($AG$12,'Sel Coberturas,Capitais,Frquias'!$B$22:$E$30,3,FALSE),IF(AND(K50="C"),VLOOKUP($AG$12,'Sel Coberturas,Capitais,Frquias'!$B$35:$E$48,3,FALSE),IF(AND(K50="D"),VLOOKUP($AG$12,'Sel Coberturas,Capitais,Frquias'!$G$11:$J$15,3,FALSE),IF(AND(K50="E"),VLOOKUP($AG$12,'Sel Coberturas,Capitais,Frquias'!$G$22:$J$32,3,FALSE),IF(AND(K50="F"),VLOOKUP($AG$12,'Sel Coberturas,Capitais,Frquias'!$L$11:$O$17,3,FALSE),IF(AND(K50="G"),VLOOKUP($AG$12,'Sel Coberturas,Capitais,Frquias'!$Q$11:$T$11,3,FALSE))))))))))</f>
        <v>0</v>
      </c>
      <c r="AI50" s="118" t="b">
        <f>IFERROR(IF(AND(K50="A"),VLOOKUP($AI$12,'Sel Coberturas,Capitais,Frquias'!$B$11:$E$17,2,FALSE),IF(AND(K50="B"),VLOOKUP($AI$12,'Sel Coberturas,Capitais,Frquias'!$B$22:$E$30,2,FALSE),IF(AND(K50="C"),VLOOKUP($AI$12,'Sel Coberturas,Capitais,Frquias'!$B$35:$E$48,2,FALSE),IF(AND(K50="D"),VLOOKUP($AI$12,'Sel Coberturas,Capitais,Frquias'!$G$11:$J$15,2,FALSE),IF(AND(K50="E"),VLOOKUP($AI$12,'Sel Coberturas,Capitais,Frquias'!$G$22:$J$32,2,FALSE),IF(AND(K50="F"),VLOOKUP($AI$12,'Sel Coberturas,Capitais,Frquias'!$L$11:$O$17,2,FALSE),IF(AND(K50="G"),VLOOKUP($AI$12,'Sel Coberturas,Capitais,Frquias'!$Q$11:$T$11,2,FALSE)))))))),"N")</f>
        <v>0</v>
      </c>
      <c r="AW50" s="109">
        <v>906</v>
      </c>
      <c r="AX50" s="110" t="s">
        <v>61</v>
      </c>
      <c r="BU50" s="100" t="s">
        <v>374</v>
      </c>
      <c r="BV50" s="100" t="s">
        <v>217</v>
      </c>
      <c r="BW50" s="94" t="s">
        <v>373</v>
      </c>
      <c r="BY50" s="102" t="s">
        <v>1715</v>
      </c>
      <c r="BZ50" s="103" t="s">
        <v>408</v>
      </c>
      <c r="CA50" s="103">
        <v>6161</v>
      </c>
      <c r="CC50" s="90">
        <v>1849</v>
      </c>
      <c r="CD50" s="89" t="s">
        <v>1782</v>
      </c>
      <c r="CF50" s="90">
        <v>3122</v>
      </c>
      <c r="CG50" s="92" t="s">
        <v>1832</v>
      </c>
    </row>
    <row r="51" spans="1:85">
      <c r="A51" s="85">
        <f t="shared" si="0"/>
        <v>39</v>
      </c>
      <c r="B51" s="114"/>
      <c r="C51" s="115"/>
      <c r="D51" s="115"/>
      <c r="E51" s="115"/>
      <c r="F51" s="114"/>
      <c r="G51" s="114"/>
      <c r="H51" s="114"/>
      <c r="I51" s="121"/>
      <c r="J51" s="116"/>
      <c r="K51" s="116"/>
      <c r="L51" s="117" t="b">
        <f>IFERROR(IF(AND(K51="A"),VLOOKUP($L$12,'Sel Coberturas,Capitais,Frquias'!$B$11:$E$17,3,FALSE),IF(AND(K51="B"),VLOOKUP($L$12,'Sel Coberturas,Capitais,Frquias'!$B$22:$E$30,3,FALSE),IF(AND(K51="C"),VLOOKUP($L$12,'Sel Coberturas,Capitais,Frquias'!$B$35:$E$48,3,FALSE),IF(AND(K51="D"),VLOOKUP($L$12,'Sel Coberturas,Capitais,Frquias'!$G$11:$J$15,3,FALSE),IF(AND(K51="E"),VLOOKUP($L$12,'Sel Coberturas,Capitais,Frquias'!$G$22:$J$32,3,FALSE),IF(AND(K51="F"),VLOOKUP($L$12,'Sel Coberturas,Capitais,Frquias'!$L$11:$O$17,3,FALSE),IF(AND(K51="G"),VLOOKUP($L$12,'Sel Coberturas,Capitais,Frquias'!$Q$11:$T$11,3,FALSE)))))))),"")</f>
        <v>0</v>
      </c>
      <c r="M51" s="118" t="b">
        <f>IFERROR(IF(AND(K51="A"),VLOOKUP($M$12,'Sel Coberturas,Capitais,Frquias'!$B$11:$E$17,2,FALSE),IF(AND(K51="B"),VLOOKUP($M$12,'Sel Coberturas,Capitais,Frquias'!$B$22:$E$30,2,FALSE),IF(AND(K51="C"),VLOOKUP($M$12,'Sel Coberturas,Capitais,Frquias'!$B$35:$E$48,2,FALSE),IF(AND(K51="D"),VLOOKUP($M$12,'Sel Coberturas,Capitais,Frquias'!$G$11:$J$15,2,FALSE),IF(AND(K51="E"),VLOOKUP($M$12,'Sel Coberturas,Capitais,Frquias'!$G$22:$J$32,2,FALSE),IF(AND(K51="F"),VLOOKUP($M$12,'Sel Coberturas,Capitais,Frquias'!$L$11:$O$17,2,FALSE),IF(AND(K51="G"),VLOOKUP($M$12,'Sel Coberturas,Capitais,Frquias'!$Q$11:$T$11,2,FALSE)))))))),"N")</f>
        <v>0</v>
      </c>
      <c r="N51" s="118" t="b">
        <f>IF(AND(M51="N"),"N",(IF(AND(K51="A"),VLOOKUP($M$12,'Sel Coberturas,Capitais,Frquias'!$B$11:$E$17,3,FALSE),IF(AND(K51="B"),VLOOKUP($M$12,'Sel Coberturas,Capitais,Frquias'!$B$22:$E$30,3,FALSE),IF(AND(K51="C"),VLOOKUP($M$12,'Sel Coberturas,Capitais,Frquias'!$B$35:$E$48,3,FALSE),IF(AND(K51="D"),VLOOKUP($M$12,'Sel Coberturas,Capitais,Frquias'!$G$11:$J$15,3,FALSE),IF(AND(K51="E"),VLOOKUP($M$12,'Sel Coberturas,Capitais,Frquias'!$G$22:$J$32,3,FALSE),IF(AND(K51="F"),VLOOKUP($M$12,'Sel Coberturas,Capitais,Frquias'!$L$11:$O$17,3,FALSE),IF(AND(K51="G"),VLOOKUP($M$12,'Sel Coberturas,Capitais,Frquias'!$Q$11:$T$11,3,FALSE))))))))))</f>
        <v>0</v>
      </c>
      <c r="O51" s="118" t="b">
        <f>IFERROR(IF(AND(K51="A"),VLOOKUP($O$12,'Sel Coberturas,Capitais,Frquias'!$B$11:$E$17,2,FALSE),IF(AND(K51="B"),VLOOKUP($O$12,'Sel Coberturas,Capitais,Frquias'!$B$22:$E$30,2,FALSE),IF(AND(K51="C"),VLOOKUP($O$12,'Sel Coberturas,Capitais,Frquias'!$B$35:$E$48,2,FALSE),IF(AND(K51="D"),VLOOKUP($O$12,'Sel Coberturas,Capitais,Frquias'!$G$11:$J$15,2,FALSE),IF(AND(K51="E"),VLOOKUP($O$12,'Sel Coberturas,Capitais,Frquias'!$G$22:$J$32,2,FALSE),IF(AND(K51="F"),VLOOKUP($O$12,'Sel Coberturas,Capitais,Frquias'!$L$11:$O$17,2,FALSE),IF(AND(K51="G"),VLOOKUP($O$12,'Sel Coberturas,Capitais,Frquias'!$Q$11:$T$11,2,FALSE)))))))),"N")</f>
        <v>0</v>
      </c>
      <c r="P51" s="118" t="b">
        <f>IFERROR(IF(AND(K51="A"),VLOOKUP($P$12,'Sel Coberturas,Capitais,Frquias'!$B$11:$E$17,2,FALSE),IF(AND(K51="B"),VLOOKUP($P$12,'Sel Coberturas,Capitais,Frquias'!$B$22:$E$30,2,FALSE),IF(AND(K51="C"),VLOOKUP($P$12,'Sel Coberturas,Capitais,Frquias'!$B$35:$E$48,2,FALSE),IF(AND(K51="D"),VLOOKUP($P$12,'Sel Coberturas,Capitais,Frquias'!$G$11:$J$15,2,FALSE),IF(AND(K51="E"),VLOOKUP($P$12,'Sel Coberturas,Capitais,Frquias'!$G$22:$J$32,2,FALSE),IF(AND(K51="F"),VLOOKUP($P$12,'Sel Coberturas,Capitais,Frquias'!$L$11:$O$17,2,FALSE),IF(AND(K51="G"),VLOOKUP($P$12,'Sel Coberturas,Capitais,Frquias'!$Q$11:$T$11,2,FALSE)))))))),"N")</f>
        <v>0</v>
      </c>
      <c r="Q51" s="118" t="b">
        <f>IFERROR(IF(AND(K51="A"),VLOOKUP($Q$12,'Sel Coberturas,Capitais,Frquias'!$B$11:$E$17,2,FALSE),IF(AND(K51="B"),VLOOKUP($Q$12,'Sel Coberturas,Capitais,Frquias'!$B$22:$E$30,2,FALSE),IF(AND(K51="C"),VLOOKUP($Q$12,'Sel Coberturas,Capitais,Frquias'!$B$35:$E$48,2,FALSE),IF(AND(K51="D"),VLOOKUP($Q$12,'Sel Coberturas,Capitais,Frquias'!$G$11:$J$15,2,FALSE),IF(AND(K51="E"),VLOOKUP($Q$12,'Sel Coberturas,Capitais,Frquias'!$G$22:$J$32,2,FALSE),IF(AND(K51="F"),VLOOKUP($Q$12,'Sel Coberturas,Capitais,Frquias'!$L$11:$O$17,2,FALSE),IF(AND(K51="G"),VLOOKUP($Q$12,'Sel Coberturas,Capitais,Frquias'!$Q$11:$T$11,2,FALSE)))))))),"N")</f>
        <v>0</v>
      </c>
      <c r="R51" s="118" t="b">
        <f>IF(AND(Q51="N"),"N",(IF(AND(K51="A"),VLOOKUP($Q$12,'Sel Coberturas,Capitais,Frquias'!$B$11:$E$17,3,FALSE),IF(AND(K51="B"),VLOOKUP($Q$12,'Sel Coberturas,Capitais,Frquias'!$B$22:$E$30,3,FALSE),IF(AND(K51="C"),VLOOKUP($Q$12,'Sel Coberturas,Capitais,Frquias'!$B$35:$E$48,3,FALSE),IF(AND(K51="D"),VLOOKUP($Q$12,'Sel Coberturas,Capitais,Frquias'!$G$11:$J$15,3,FALSE),IF(AND(K51="E"),VLOOKUP($Q$12,'Sel Coberturas,Capitais,Frquias'!$G$22:$J$32,3,FALSE),IF(AND(K51="F"),VLOOKUP($Q$12,'Sel Coberturas,Capitais,Frquias'!$L$11:$O$17,3,FALSE),IF(AND(K51="G"),VLOOKUP($Q$12,'Sel Coberturas,Capitais,Frquias'!$Q$11:$T$11,3,FALSE))))))))))</f>
        <v>0</v>
      </c>
      <c r="S51" s="118" t="b">
        <f>IFERROR(IF(AND(K51="A"),VLOOKUP($S$12,'Sel Coberturas,Capitais,Frquias'!$B$11:$E$17,2,FALSE),IF(AND(K51="B"),VLOOKUP($S$12,'Sel Coberturas,Capitais,Frquias'!$B$22:$E$30,2,FALSE),IF(AND(K51="C"),VLOOKUP($S$12,'Sel Coberturas,Capitais,Frquias'!$B$35:$E$48,2,FALSE),IF(AND(K51="D"),VLOOKUP($S$12,'Sel Coberturas,Capitais,Frquias'!$G$11:$J$15,2,FALSE),IF(AND(K51="E"),VLOOKUP($S$12,'Sel Coberturas,Capitais,Frquias'!$G$22:$J$32,2,FALSE),IF(AND(K51="F"),VLOOKUP($S$12,'Sel Coberturas,Capitais,Frquias'!$L$11:$O$17,2,FALSE),IF(AND(K51="G"),VLOOKUP($S$12,'Sel Coberturas,Capitais,Frquias'!$Q$11:$T$11,2,FALSE)))))))),"N")</f>
        <v>0</v>
      </c>
      <c r="T51" s="118" t="b">
        <f>IFERROR(IF(AND(S51="N"),"",(IF(AND(K51="A"),VLOOKUP($S$12,'Sel Coberturas,Capitais,Frquias'!$B$11:$E$17,4,FALSE),IF(AND(K51="B"),VLOOKUP($S$12,'Sel Coberturas,Capitais,Frquias'!$B$22:$E$30,4,FALSE),IF(AND(K51="C"),VLOOKUP($S$12,'Sel Coberturas,Capitais,Frquias'!$B$35:$E$48,4,FALSE),IF(AND(K51="D"),VLOOKUP($S$12,'Sel Coberturas,Capitais,Frquias'!$G$11:$J$15,4,FALSE),IF(AND(K51="E"),VLOOKUP($S$12,'Sel Coberturas,Capitais,Frquias'!$G$22:$J$32,4,FALSE),IF(AND(K51="F"),VLOOKUP($S$12,'Sel Coberturas,Capitais,Frquias'!$L$11:$O$17,4,FALSE),IF(AND(K51="G"),VLOOKUP($S$12,'Sel Coberturas,Capitais,Frquias'!$Q$11:$T$11,4,FALSE)))))))))),"")</f>
        <v>0</v>
      </c>
      <c r="U51" s="118" t="b">
        <f>IFERROR(IF(AND(K51="A"),VLOOKUP($U$12,'Sel Coberturas,Capitais,Frquias'!$B$11:$E$17,2,FALSE),IF(AND(K51="B"),VLOOKUP($U$12,'Sel Coberturas,Capitais,Frquias'!$B$22:$E$30,2,FALSE),IF(AND(K51="C"),VLOOKUP($U$12,'Sel Coberturas,Capitais,Frquias'!$B$35:$E$48,2,FALSE),IF(AND(K51="D"),VLOOKUP($U$12,'Sel Coberturas,Capitais,Frquias'!$G$11:$J$15,2,FALSE),IF(AND(K51="E"),VLOOKUP($U$12,'Sel Coberturas,Capitais,Frquias'!$G$22:$J$32,2,FALSE),IF(AND(K51="F"),VLOOKUP($U$12,'Sel Coberturas,Capitais,Frquias'!$L$11:$O$17,2,FALSE),IF(AND(K51="G"),VLOOKUP($U$12,'Sel Coberturas,Capitais,Frquias'!$Q$11:$T$11,2,FALSE)))))))),"N")</f>
        <v>0</v>
      </c>
      <c r="V51" s="119" t="b">
        <f>IFERROR(IF(AND(U51="N"),"",(IF(AND(K51="A"),VLOOKUP($U$12,'Sel Coberturas,Capitais,Frquias'!$B$11:$E$17,4,FALSE),IF(AND(K51="B"),VLOOKUP($U$12,'Sel Coberturas,Capitais,Frquias'!$B$22:$E$30,4,FALSE),IF(AND(K51="C"),VLOOKUP($U$12,'Sel Coberturas,Capitais,Frquias'!$B$35:$E$48,4,FALSE),IF(AND(K51="D"),VLOOKUP($U$12,'Sel Coberturas,Capitais,Frquias'!$G$11:$J$15,4,FALSE),IF(AND(K51="E"),VLOOKUP($U$12,'Sel Coberturas,Capitais,Frquias'!$G$22:$J$32,4,FALSE),IF(AND(K51="F"),VLOOKUP($U$12,'Sel Coberturas,Capitais,Frquias'!$L$11:$O$17,4,FALSE),IF(AND(K51="G"),VLOOKUP($U$12,'Sel Coberturas,Capitais,Frquias'!$Q$11:$T$11,4,FALSE)))))))))),"")</f>
        <v>0</v>
      </c>
      <c r="W51" s="118" t="b">
        <f>IFERROR(IF(AND(K51="A"),VLOOKUP($W$12,'Sel Coberturas,Capitais,Frquias'!$B$11:$E$17,2,FALSE),IF(AND(K51="B"),VLOOKUP($W$12,'Sel Coberturas,Capitais,Frquias'!$B$22:$E$30,2,FALSE),IF(AND(K51="C"),VLOOKUP($W$12,'Sel Coberturas,Capitais,Frquias'!$B$35:$E$48,2,FALSE),IF(AND(K51="D"),VLOOKUP($W$12,'Sel Coberturas,Capitais,Frquias'!$G$11:$J$15,2,FALSE),IF(AND(K51="E"),VLOOKUP($W$12,'Sel Coberturas,Capitais,Frquias'!$G$22:$J$32,2,FALSE),IF(AND(K51="F"),VLOOKUP($W$12,'Sel Coberturas,Capitais,Frquias'!$L$11:$O$17,2,FALSE),IF(AND(K51="G"),VLOOKUP($W$12,'Sel Coberturas,Capitais,Frquias'!$Q$11:$T$11,2,FALSE)))))))),"N")</f>
        <v>0</v>
      </c>
      <c r="X51" s="119" t="b">
        <f>IFERROR(IF(AND(W51="N"),"",(IF(AND(K51="A"),VLOOKUP($W$12,'Sel Coberturas,Capitais,Frquias'!$B$11:$E$17,4,FALSE),IF(AND(K51="B"),VLOOKUP($W$12,'Sel Coberturas,Capitais,Frquias'!$B$22:$E$30,4,FALSE),IF(AND(K51="C"),VLOOKUP($W$12,'Sel Coberturas,Capitais,Frquias'!$B$35:$E$48,4,FALSE),IF(AND(K51="D"),VLOOKUP($W$12,'Sel Coberturas,Capitais,Frquias'!$G$11:$J$15,4,FALSE),IF(AND(K51="E"),VLOOKUP($W$12,'Sel Coberturas,Capitais,Frquias'!$G$22:$J$32,4,FALSE),IF(AND(K51="F"),VLOOKUP($W$12,'Sel Coberturas,Capitais,Frquias'!$L$11:$O$17,4,FALSE),IF(AND(K51="G"),VLOOKUP($W$12,'Sel Coberturas,Capitais,Frquias'!$Q$11:$T$11,4,FALSE)))))))))),"")</f>
        <v>0</v>
      </c>
      <c r="Y51" s="118" t="b">
        <f>IFERROR(IF(AND(K51="A"),VLOOKUP($Y$12,'Sel Coberturas,Capitais,Frquias'!$B$11:$E$17,2,FALSE),IF(AND(K51="B"),VLOOKUP($Y$12,'Sel Coberturas,Capitais,Frquias'!$B$22:$E$30,2,FALSE),IF(AND(K51="C"),VLOOKUP($Y$12,'Sel Coberturas,Capitais,Frquias'!$B$35:$E$48,2,FALSE),IF(AND(K51="D"),VLOOKUP($Y$12,'Sel Coberturas,Capitais,Frquias'!$G$11:$J$15,2,FALSE),IF(AND(K51="E"),VLOOKUP($Y$12,'Sel Coberturas,Capitais,Frquias'!$G$22:$J$32,2,FALSE),IF(AND(K51="F"),VLOOKUP($Y$12,'Sel Coberturas,Capitais,Frquias'!$L$11:$O$17,2,FALSE),IF(AND(K51="G"),VLOOKUP($Y$12,'Sel Coberturas,Capitais,Frquias'!$Q$11:$T$11,2,FALSE)))))))),"N")</f>
        <v>0</v>
      </c>
      <c r="Z51" s="119" t="b">
        <f>IFERROR(IF(AND(Y51="N"),"",(IF(AND(K51="A"),VLOOKUP($Y$12,'Sel Coberturas,Capitais,Frquias'!$B$11:$E$17,4,FALSE),IF(AND(K51="B"),VLOOKUP($Y$12,'Sel Coberturas,Capitais,Frquias'!$B$22:$E$30,4,FALSE),IF(AND(K51="C"),VLOOKUP($Y$12,'Sel Coberturas,Capitais,Frquias'!$B$35:$E$48,4,FALSE),IF(AND(K51="D"),VLOOKUP($Y$12,'Sel Coberturas,Capitais,Frquias'!$G$11:$J$15,4,FALSE),IF(AND(K51="E"),VLOOKUP($Y$12,'Sel Coberturas,Capitais,Frquias'!$G$22:$J$32,4,FALSE),IF(AND(K51="F"),VLOOKUP($Y$12,'Sel Coberturas,Capitais,Frquias'!$L$11:$O$17,4,FALSE),IF(AND(K51="G"),VLOOKUP($Y$12,'Sel Coberturas,Capitais,Frquias'!$Q$11:$T$11,4,FALSE)))))))))),"")</f>
        <v>0</v>
      </c>
      <c r="AA51" s="118" t="b">
        <f>IFERROR(IF(AND(K51="A"),VLOOKUP($AA$12,'Sel Coberturas,Capitais,Frquias'!$B$11:$E$17,2,FALSE),IF(AND(K51="B"),VLOOKUP($AA$12,'Sel Coberturas,Capitais,Frquias'!$B$22:$E$30,2,FALSE),IF(AND(K51="C"),VLOOKUP($AA$12,'Sel Coberturas,Capitais,Frquias'!$B$35:$E$48,2,FALSE),IF(AND(K51="D"),VLOOKUP($AA$12,'Sel Coberturas,Capitais,Frquias'!$G$11:$J$15,2,FALSE),IF(AND(K51="E"),VLOOKUP($AA$12,'Sel Coberturas,Capitais,Frquias'!$G$22:$J$32,2,FALSE),IF(AND(K51="F"),VLOOKUP($AA$12,'Sel Coberturas,Capitais,Frquias'!$L$11:$O$17,2,FALSE),IF(AND(K51="G"),VLOOKUP($AA$12,'Sel Coberturas,Capitais,Frquias'!$Q$11:$T$11,2,FALSE)))))))),"N")</f>
        <v>0</v>
      </c>
      <c r="AB51" s="119" t="b">
        <f>IFERROR(IF(AND(AA51="N"),"",(IF(AND(K51="A"),VLOOKUP($AA$12,'Sel Coberturas,Capitais,Frquias'!$B$11:$E$17,4,FALSE),IF(AND(K51="B"),VLOOKUP($AA$12,'Sel Coberturas,Capitais,Frquias'!$B$22:$E$30,4,FALSE),IF(AND(K51="C"),VLOOKUP($AA$12,'Sel Coberturas,Capitais,Frquias'!$B$35:$E$48,4,FALSE),IF(AND(K51="D"),VLOOKUP($AA$12,'Sel Coberturas,Capitais,Frquias'!$G$11:$J$15,4,FALSE),IF(AND(K51="E"),VLOOKUP($AA$12,'Sel Coberturas,Capitais,Frquias'!$G$22:$J$32,4,FALSE),IF(AND(K51="F"),VLOOKUP($AA$12,'Sel Coberturas,Capitais,Frquias'!$L$11:$O$17,4,FALSE),IF(AND(K51="G"),VLOOKUP($AA$12,'Sel Coberturas,Capitais,Frquias'!$Q$11:$T$11,4,FALSE)))))))))),"")</f>
        <v>0</v>
      </c>
      <c r="AC51" s="118" t="b">
        <f>IFERROR(IF(AND(K51="A"),VLOOKUP($AC$12,'Sel Coberturas,Capitais,Frquias'!$B$11:$E$17,2,FALSE),IF(AND(K51="B"),VLOOKUP($AC$12,'Sel Coberturas,Capitais,Frquias'!$B$22:$E$30,2,FALSE),IF(AND(K51="C"),VLOOKUP($AC$12,'Sel Coberturas,Capitais,Frquias'!$B$35:$E$48,2,FALSE),IF(AND(K51="D"),VLOOKUP($AC$12,'Sel Coberturas,Capitais,Frquias'!$G$11:$J$15,2,FALSE),IF(AND(K51="E"),VLOOKUP($AC$12,'Sel Coberturas,Capitais,Frquias'!$G$22:$J$32,2,FALSE),IF(AND(K51="F"),VLOOKUP($AC$12,'Sel Coberturas,Capitais,Frquias'!$L$11:$O$17,2,FALSE),IF(AND(K51="G"),VLOOKUP($AC$12,'Sel Coberturas,Capitais,Frquias'!$Q$11:$T$11,2,FALSE)))))))),"N")</f>
        <v>0</v>
      </c>
      <c r="AD51" s="118" t="b">
        <f>IF(AND(AC51="N"),"N",(IF(AND(K51="A"),VLOOKUP($AC$12,'Sel Coberturas,Capitais,Frquias'!$B$11:$E$17,3,FALSE),IF(AND(K51="B"),VLOOKUP($AC$12,'Sel Coberturas,Capitais,Frquias'!$B$22:$E$30,3,FALSE),IF(AND(K51="C"),VLOOKUP($AC$12,'Sel Coberturas,Capitais,Frquias'!$B$35:$E$48,3,FALSE),IF(AND(K51="D"),VLOOKUP($AC$12,'Sel Coberturas,Capitais,Frquias'!$G$11:$J$15,3,FALSE),IF(AND(K51="E"),VLOOKUP($AC$12,'Sel Coberturas,Capitais,Frquias'!$G$22:$J$32,3,FALSE),IF(AND(K51="F"),VLOOKUP($AC$12,'Sel Coberturas,Capitais,Frquias'!$L$11:$O$17,3,FALSE),IF(AND(K51="G"),VLOOKUP($AC$12,'Sel Coberturas,Capitais,Frquias'!$Q$11:$T$11,3,FALSE))))))))))</f>
        <v>0</v>
      </c>
      <c r="AE51" s="118" t="b">
        <f>IFERROR(IF(AND(K51="A"),VLOOKUP($AE$12,'Sel Coberturas,Capitais,Frquias'!$B$11:$E$17,2,FALSE),IF(AND(K51="B"),VLOOKUP($AE$12,'Sel Coberturas,Capitais,Frquias'!$B$22:$E$30,2,FALSE),IF(AND(K51="C"),VLOOKUP($AE$12,'Sel Coberturas,Capitais,Frquias'!$B$35:$E$48,2,FALSE),IF(AND(K51="D"),VLOOKUP($AE$12,'Sel Coberturas,Capitais,Frquias'!$G$11:$J$15,2,FALSE),IF(AND(K51="E"),VLOOKUP($AE$12,'Sel Coberturas,Capitais,Frquias'!$G$22:$J$32,2,FALSE),IF(AND(K51="F"),VLOOKUP($AE$12,'Sel Coberturas,Capitais,Frquias'!$L$11:$O$17,2,FALSE),IF(AND(K51="G"),VLOOKUP($AE$12,'Sel Coberturas,Capitais,Frquias'!$Q$11:$T$11,2,FALSE)))))))),"N")</f>
        <v>0</v>
      </c>
      <c r="AF51" s="118" t="b">
        <f>IF(AND(AE51="N"),"N",(IF(AND(K51="A"),VLOOKUP($AE$12,'Sel Coberturas,Capitais,Frquias'!$B$11:$E$17,3,FALSE),IF(AND(K51="B"),VLOOKUP($AE$12,'Sel Coberturas,Capitais,Frquias'!$B$22:$E$30,3,FALSE),IF(AND(K51="C"),VLOOKUP($AE$12,'Sel Coberturas,Capitais,Frquias'!$B$35:$E$48,3,FALSE),IF(AND(K51="D"),VLOOKUP($AE$12,'Sel Coberturas,Capitais,Frquias'!$G$11:$J$15,3,FALSE),IF(AND(K51="E"),VLOOKUP($AE$12,'Sel Coberturas,Capitais,Frquias'!$G$22:$J$32,3,FALSE),IF(AND(K51="F"),VLOOKUP($AE$12,'Sel Coberturas,Capitais,Frquias'!$L$11:$O$17,3,FALSE),IF(AND(K51="G"),VLOOKUP($AE$12,'Sel Coberturas,Capitais,Frquias'!$Q$11:$T$11,3,FALSE))))))))))</f>
        <v>0</v>
      </c>
      <c r="AG51" s="118" t="b">
        <f>IFERROR(IF(AND(K51="A"),VLOOKUP($AG$12,'Sel Coberturas,Capitais,Frquias'!$B$11:$E$17,2,FALSE),IF(AND(K51="B"),VLOOKUP($AG$12,'Sel Coberturas,Capitais,Frquias'!$B$22:$E$30,2,FALSE),IF(AND(K51="C"),VLOOKUP($AG$12,'Sel Coberturas,Capitais,Frquias'!$B$35:$E$48,2,FALSE),IF(AND(K51="D"),VLOOKUP($AG$12,'Sel Coberturas,Capitais,Frquias'!$G$11:$J$15,2,FALSE),IF(AND(K51="E"),VLOOKUP($AG$12,'Sel Coberturas,Capitais,Frquias'!$G$22:$J$32,2,FALSE),IF(AND(K51="F"),VLOOKUP($AG$12,'Sel Coberturas,Capitais,Frquias'!$L$11:$O$17,2,FALSE),IF(AND(K51="G"),VLOOKUP($AG$12,'Sel Coberturas,Capitais,Frquias'!$Q$11:$T$11,2,FALSE)))))))),"N")</f>
        <v>0</v>
      </c>
      <c r="AH51" s="118" t="b">
        <f>IF(AND(AG51="N"),"N",(IF(AND(K51="A"),VLOOKUP($AG$12,'Sel Coberturas,Capitais,Frquias'!$B$11:$E$17,3,FALSE),IF(AND(K51="B"),VLOOKUP($AG$12,'Sel Coberturas,Capitais,Frquias'!$B$22:$E$30,3,FALSE),IF(AND(K51="C"),VLOOKUP($AG$12,'Sel Coberturas,Capitais,Frquias'!$B$35:$E$48,3,FALSE),IF(AND(K51="D"),VLOOKUP($AG$12,'Sel Coberturas,Capitais,Frquias'!$G$11:$J$15,3,FALSE),IF(AND(K51="E"),VLOOKUP($AG$12,'Sel Coberturas,Capitais,Frquias'!$G$22:$J$32,3,FALSE),IF(AND(K51="F"),VLOOKUP($AG$12,'Sel Coberturas,Capitais,Frquias'!$L$11:$O$17,3,FALSE),IF(AND(K51="G"),VLOOKUP($AG$12,'Sel Coberturas,Capitais,Frquias'!$Q$11:$T$11,3,FALSE))))))))))</f>
        <v>0</v>
      </c>
      <c r="AI51" s="118" t="b">
        <f>IFERROR(IF(AND(K51="A"),VLOOKUP($AI$12,'Sel Coberturas,Capitais,Frquias'!$B$11:$E$17,2,FALSE),IF(AND(K51="B"),VLOOKUP($AI$12,'Sel Coberturas,Capitais,Frquias'!$B$22:$E$30,2,FALSE),IF(AND(K51="C"),VLOOKUP($AI$12,'Sel Coberturas,Capitais,Frquias'!$B$35:$E$48,2,FALSE),IF(AND(K51="D"),VLOOKUP($AI$12,'Sel Coberturas,Capitais,Frquias'!$G$11:$J$15,2,FALSE),IF(AND(K51="E"),VLOOKUP($AI$12,'Sel Coberturas,Capitais,Frquias'!$G$22:$J$32,2,FALSE),IF(AND(K51="F"),VLOOKUP($AI$12,'Sel Coberturas,Capitais,Frquias'!$L$11:$O$17,2,FALSE),IF(AND(K51="G"),VLOOKUP($AI$12,'Sel Coberturas,Capitais,Frquias'!$Q$11:$T$11,2,FALSE)))))))),"N")</f>
        <v>0</v>
      </c>
      <c r="AW51" s="122">
        <v>910</v>
      </c>
      <c r="AX51" s="123" t="s">
        <v>57</v>
      </c>
      <c r="BU51" s="100" t="s">
        <v>378</v>
      </c>
      <c r="BV51" s="100" t="s">
        <v>217</v>
      </c>
      <c r="BW51" s="94" t="s">
        <v>377</v>
      </c>
      <c r="BY51" s="102" t="s">
        <v>1459</v>
      </c>
      <c r="BZ51" s="103" t="s">
        <v>408</v>
      </c>
      <c r="CA51" s="103">
        <v>2705</v>
      </c>
      <c r="CC51" s="90">
        <v>1885</v>
      </c>
      <c r="CD51" s="89" t="s">
        <v>1833</v>
      </c>
      <c r="CF51" s="90">
        <v>3210</v>
      </c>
      <c r="CG51" s="92" t="s">
        <v>1834</v>
      </c>
    </row>
    <row r="52" spans="1:85">
      <c r="A52" s="85">
        <f t="shared" si="0"/>
        <v>40</v>
      </c>
      <c r="B52" s="114"/>
      <c r="C52" s="115"/>
      <c r="D52" s="115"/>
      <c r="E52" s="115"/>
      <c r="F52" s="114"/>
      <c r="G52" s="114"/>
      <c r="H52" s="114"/>
      <c r="I52" s="121"/>
      <c r="J52" s="116"/>
      <c r="K52" s="116"/>
      <c r="L52" s="117" t="b">
        <f>IFERROR(IF(AND(K52="A"),VLOOKUP($L$12,'Sel Coberturas,Capitais,Frquias'!$B$11:$E$17,3,FALSE),IF(AND(K52="B"),VLOOKUP($L$12,'Sel Coberturas,Capitais,Frquias'!$B$22:$E$30,3,FALSE),IF(AND(K52="C"),VLOOKUP($L$12,'Sel Coberturas,Capitais,Frquias'!$B$35:$E$48,3,FALSE),IF(AND(K52="D"),VLOOKUP($L$12,'Sel Coberturas,Capitais,Frquias'!$G$11:$J$15,3,FALSE),IF(AND(K52="E"),VLOOKUP($L$12,'Sel Coberturas,Capitais,Frquias'!$G$22:$J$32,3,FALSE),IF(AND(K52="F"),VLOOKUP($L$12,'Sel Coberturas,Capitais,Frquias'!$L$11:$O$17,3,FALSE),IF(AND(K52="G"),VLOOKUP($L$12,'Sel Coberturas,Capitais,Frquias'!$Q$11:$T$11,3,FALSE)))))))),"")</f>
        <v>0</v>
      </c>
      <c r="M52" s="118" t="b">
        <f>IFERROR(IF(AND(K52="A"),VLOOKUP($M$12,'Sel Coberturas,Capitais,Frquias'!$B$11:$E$17,2,FALSE),IF(AND(K52="B"),VLOOKUP($M$12,'Sel Coberturas,Capitais,Frquias'!$B$22:$E$30,2,FALSE),IF(AND(K52="C"),VLOOKUP($M$12,'Sel Coberturas,Capitais,Frquias'!$B$35:$E$48,2,FALSE),IF(AND(K52="D"),VLOOKUP($M$12,'Sel Coberturas,Capitais,Frquias'!$G$11:$J$15,2,FALSE),IF(AND(K52="E"),VLOOKUP($M$12,'Sel Coberturas,Capitais,Frquias'!$G$22:$J$32,2,FALSE),IF(AND(K52="F"),VLOOKUP($M$12,'Sel Coberturas,Capitais,Frquias'!$L$11:$O$17,2,FALSE),IF(AND(K52="G"),VLOOKUP($M$12,'Sel Coberturas,Capitais,Frquias'!$Q$11:$T$11,2,FALSE)))))))),"N")</f>
        <v>0</v>
      </c>
      <c r="N52" s="118" t="b">
        <f>IF(AND(M52="N"),"N",(IF(AND(K52="A"),VLOOKUP($M$12,'Sel Coberturas,Capitais,Frquias'!$B$11:$E$17,3,FALSE),IF(AND(K52="B"),VLOOKUP($M$12,'Sel Coberturas,Capitais,Frquias'!$B$22:$E$30,3,FALSE),IF(AND(K52="C"),VLOOKUP($M$12,'Sel Coberturas,Capitais,Frquias'!$B$35:$E$48,3,FALSE),IF(AND(K52="D"),VLOOKUP($M$12,'Sel Coberturas,Capitais,Frquias'!$G$11:$J$15,3,FALSE),IF(AND(K52="E"),VLOOKUP($M$12,'Sel Coberturas,Capitais,Frquias'!$G$22:$J$32,3,FALSE),IF(AND(K52="F"),VLOOKUP($M$12,'Sel Coberturas,Capitais,Frquias'!$L$11:$O$17,3,FALSE),IF(AND(K52="G"),VLOOKUP($M$12,'Sel Coberturas,Capitais,Frquias'!$Q$11:$T$11,3,FALSE))))))))))</f>
        <v>0</v>
      </c>
      <c r="O52" s="118" t="b">
        <f>IFERROR(IF(AND(K52="A"),VLOOKUP($O$12,'Sel Coberturas,Capitais,Frquias'!$B$11:$E$17,2,FALSE),IF(AND(K52="B"),VLOOKUP($O$12,'Sel Coberturas,Capitais,Frquias'!$B$22:$E$30,2,FALSE),IF(AND(K52="C"),VLOOKUP($O$12,'Sel Coberturas,Capitais,Frquias'!$B$35:$E$48,2,FALSE),IF(AND(K52="D"),VLOOKUP($O$12,'Sel Coberturas,Capitais,Frquias'!$G$11:$J$15,2,FALSE),IF(AND(K52="E"),VLOOKUP($O$12,'Sel Coberturas,Capitais,Frquias'!$G$22:$J$32,2,FALSE),IF(AND(K52="F"),VLOOKUP($O$12,'Sel Coberturas,Capitais,Frquias'!$L$11:$O$17,2,FALSE),IF(AND(K52="G"),VLOOKUP($O$12,'Sel Coberturas,Capitais,Frquias'!$Q$11:$T$11,2,FALSE)))))))),"N")</f>
        <v>0</v>
      </c>
      <c r="P52" s="118" t="b">
        <f>IFERROR(IF(AND(K52="A"),VLOOKUP($P$12,'Sel Coberturas,Capitais,Frquias'!$B$11:$E$17,2,FALSE),IF(AND(K52="B"),VLOOKUP($P$12,'Sel Coberturas,Capitais,Frquias'!$B$22:$E$30,2,FALSE),IF(AND(K52="C"),VLOOKUP($P$12,'Sel Coberturas,Capitais,Frquias'!$B$35:$E$48,2,FALSE),IF(AND(K52="D"),VLOOKUP($P$12,'Sel Coberturas,Capitais,Frquias'!$G$11:$J$15,2,FALSE),IF(AND(K52="E"),VLOOKUP($P$12,'Sel Coberturas,Capitais,Frquias'!$G$22:$J$32,2,FALSE),IF(AND(K52="F"),VLOOKUP($P$12,'Sel Coberturas,Capitais,Frquias'!$L$11:$O$17,2,FALSE),IF(AND(K52="G"),VLOOKUP($P$12,'Sel Coberturas,Capitais,Frquias'!$Q$11:$T$11,2,FALSE)))))))),"N")</f>
        <v>0</v>
      </c>
      <c r="Q52" s="118" t="b">
        <f>IFERROR(IF(AND(K52="A"),VLOOKUP($Q$12,'Sel Coberturas,Capitais,Frquias'!$B$11:$E$17,2,FALSE),IF(AND(K52="B"),VLOOKUP($Q$12,'Sel Coberturas,Capitais,Frquias'!$B$22:$E$30,2,FALSE),IF(AND(K52="C"),VLOOKUP($Q$12,'Sel Coberturas,Capitais,Frquias'!$B$35:$E$48,2,FALSE),IF(AND(K52="D"),VLOOKUP($Q$12,'Sel Coberturas,Capitais,Frquias'!$G$11:$J$15,2,FALSE),IF(AND(K52="E"),VLOOKUP($Q$12,'Sel Coberturas,Capitais,Frquias'!$G$22:$J$32,2,FALSE),IF(AND(K52="F"),VLOOKUP($Q$12,'Sel Coberturas,Capitais,Frquias'!$L$11:$O$17,2,FALSE),IF(AND(K52="G"),VLOOKUP($Q$12,'Sel Coberturas,Capitais,Frquias'!$Q$11:$T$11,2,FALSE)))))))),"N")</f>
        <v>0</v>
      </c>
      <c r="R52" s="118" t="b">
        <f>IF(AND(Q52="N"),"N",(IF(AND(K52="A"),VLOOKUP($Q$12,'Sel Coberturas,Capitais,Frquias'!$B$11:$E$17,3,FALSE),IF(AND(K52="B"),VLOOKUP($Q$12,'Sel Coberturas,Capitais,Frquias'!$B$22:$E$30,3,FALSE),IF(AND(K52="C"),VLOOKUP($Q$12,'Sel Coberturas,Capitais,Frquias'!$B$35:$E$48,3,FALSE),IF(AND(K52="D"),VLOOKUP($Q$12,'Sel Coberturas,Capitais,Frquias'!$G$11:$J$15,3,FALSE),IF(AND(K52="E"),VLOOKUP($Q$12,'Sel Coberturas,Capitais,Frquias'!$G$22:$J$32,3,FALSE),IF(AND(K52="F"),VLOOKUP($Q$12,'Sel Coberturas,Capitais,Frquias'!$L$11:$O$17,3,FALSE),IF(AND(K52="G"),VLOOKUP($Q$12,'Sel Coberturas,Capitais,Frquias'!$Q$11:$T$11,3,FALSE))))))))))</f>
        <v>0</v>
      </c>
      <c r="S52" s="118" t="b">
        <f>IFERROR(IF(AND(K52="A"),VLOOKUP($S$12,'Sel Coberturas,Capitais,Frquias'!$B$11:$E$17,2,FALSE),IF(AND(K52="B"),VLOOKUP($S$12,'Sel Coberturas,Capitais,Frquias'!$B$22:$E$30,2,FALSE),IF(AND(K52="C"),VLOOKUP($S$12,'Sel Coberturas,Capitais,Frquias'!$B$35:$E$48,2,FALSE),IF(AND(K52="D"),VLOOKUP($S$12,'Sel Coberturas,Capitais,Frquias'!$G$11:$J$15,2,FALSE),IF(AND(K52="E"),VLOOKUP($S$12,'Sel Coberturas,Capitais,Frquias'!$G$22:$J$32,2,FALSE),IF(AND(K52="F"),VLOOKUP($S$12,'Sel Coberturas,Capitais,Frquias'!$L$11:$O$17,2,FALSE),IF(AND(K52="G"),VLOOKUP($S$12,'Sel Coberturas,Capitais,Frquias'!$Q$11:$T$11,2,FALSE)))))))),"N")</f>
        <v>0</v>
      </c>
      <c r="T52" s="118" t="b">
        <f>IFERROR(IF(AND(S52="N"),"",(IF(AND(K52="A"),VLOOKUP($S$12,'Sel Coberturas,Capitais,Frquias'!$B$11:$E$17,4,FALSE),IF(AND(K52="B"),VLOOKUP($S$12,'Sel Coberturas,Capitais,Frquias'!$B$22:$E$30,4,FALSE),IF(AND(K52="C"),VLOOKUP($S$12,'Sel Coberturas,Capitais,Frquias'!$B$35:$E$48,4,FALSE),IF(AND(K52="D"),VLOOKUP($S$12,'Sel Coberturas,Capitais,Frquias'!$G$11:$J$15,4,FALSE),IF(AND(K52="E"),VLOOKUP($S$12,'Sel Coberturas,Capitais,Frquias'!$G$22:$J$32,4,FALSE),IF(AND(K52="F"),VLOOKUP($S$12,'Sel Coberturas,Capitais,Frquias'!$L$11:$O$17,4,FALSE),IF(AND(K52="G"),VLOOKUP($S$12,'Sel Coberturas,Capitais,Frquias'!$Q$11:$T$11,4,FALSE)))))))))),"")</f>
        <v>0</v>
      </c>
      <c r="U52" s="118" t="b">
        <f>IFERROR(IF(AND(K52="A"),VLOOKUP($U$12,'Sel Coberturas,Capitais,Frquias'!$B$11:$E$17,2,FALSE),IF(AND(K52="B"),VLOOKUP($U$12,'Sel Coberturas,Capitais,Frquias'!$B$22:$E$30,2,FALSE),IF(AND(K52="C"),VLOOKUP($U$12,'Sel Coberturas,Capitais,Frquias'!$B$35:$E$48,2,FALSE),IF(AND(K52="D"),VLOOKUP($U$12,'Sel Coberturas,Capitais,Frquias'!$G$11:$J$15,2,FALSE),IF(AND(K52="E"),VLOOKUP($U$12,'Sel Coberturas,Capitais,Frquias'!$G$22:$J$32,2,FALSE),IF(AND(K52="F"),VLOOKUP($U$12,'Sel Coberturas,Capitais,Frquias'!$L$11:$O$17,2,FALSE),IF(AND(K52="G"),VLOOKUP($U$12,'Sel Coberturas,Capitais,Frquias'!$Q$11:$T$11,2,FALSE)))))))),"N")</f>
        <v>0</v>
      </c>
      <c r="V52" s="119" t="b">
        <f>IFERROR(IF(AND(U52="N"),"",(IF(AND(K52="A"),VLOOKUP($U$12,'Sel Coberturas,Capitais,Frquias'!$B$11:$E$17,4,FALSE),IF(AND(K52="B"),VLOOKUP($U$12,'Sel Coberturas,Capitais,Frquias'!$B$22:$E$30,4,FALSE),IF(AND(K52="C"),VLOOKUP($U$12,'Sel Coberturas,Capitais,Frquias'!$B$35:$E$48,4,FALSE),IF(AND(K52="D"),VLOOKUP($U$12,'Sel Coberturas,Capitais,Frquias'!$G$11:$J$15,4,FALSE),IF(AND(K52="E"),VLOOKUP($U$12,'Sel Coberturas,Capitais,Frquias'!$G$22:$J$32,4,FALSE),IF(AND(K52="F"),VLOOKUP($U$12,'Sel Coberturas,Capitais,Frquias'!$L$11:$O$17,4,FALSE),IF(AND(K52="G"),VLOOKUP($U$12,'Sel Coberturas,Capitais,Frquias'!$Q$11:$T$11,4,FALSE)))))))))),"")</f>
        <v>0</v>
      </c>
      <c r="W52" s="118" t="b">
        <f>IFERROR(IF(AND(K52="A"),VLOOKUP($W$12,'Sel Coberturas,Capitais,Frquias'!$B$11:$E$17,2,FALSE),IF(AND(K52="B"),VLOOKUP($W$12,'Sel Coberturas,Capitais,Frquias'!$B$22:$E$30,2,FALSE),IF(AND(K52="C"),VLOOKUP($W$12,'Sel Coberturas,Capitais,Frquias'!$B$35:$E$48,2,FALSE),IF(AND(K52="D"),VLOOKUP($W$12,'Sel Coberturas,Capitais,Frquias'!$G$11:$J$15,2,FALSE),IF(AND(K52="E"),VLOOKUP($W$12,'Sel Coberturas,Capitais,Frquias'!$G$22:$J$32,2,FALSE),IF(AND(K52="F"),VLOOKUP($W$12,'Sel Coberturas,Capitais,Frquias'!$L$11:$O$17,2,FALSE),IF(AND(K52="G"),VLOOKUP($W$12,'Sel Coberturas,Capitais,Frquias'!$Q$11:$T$11,2,FALSE)))))))),"N")</f>
        <v>0</v>
      </c>
      <c r="X52" s="119" t="b">
        <f>IFERROR(IF(AND(W52="N"),"",(IF(AND(K52="A"),VLOOKUP($W$12,'Sel Coberturas,Capitais,Frquias'!$B$11:$E$17,4,FALSE),IF(AND(K52="B"),VLOOKUP($W$12,'Sel Coberturas,Capitais,Frquias'!$B$22:$E$30,4,FALSE),IF(AND(K52="C"),VLOOKUP($W$12,'Sel Coberturas,Capitais,Frquias'!$B$35:$E$48,4,FALSE),IF(AND(K52="D"),VLOOKUP($W$12,'Sel Coberturas,Capitais,Frquias'!$G$11:$J$15,4,FALSE),IF(AND(K52="E"),VLOOKUP($W$12,'Sel Coberturas,Capitais,Frquias'!$G$22:$J$32,4,FALSE),IF(AND(K52="F"),VLOOKUP($W$12,'Sel Coberturas,Capitais,Frquias'!$L$11:$O$17,4,FALSE),IF(AND(K52="G"),VLOOKUP($W$12,'Sel Coberturas,Capitais,Frquias'!$Q$11:$T$11,4,FALSE)))))))))),"")</f>
        <v>0</v>
      </c>
      <c r="Y52" s="118" t="b">
        <f>IFERROR(IF(AND(K52="A"),VLOOKUP($Y$12,'Sel Coberturas,Capitais,Frquias'!$B$11:$E$17,2,FALSE),IF(AND(K52="B"),VLOOKUP($Y$12,'Sel Coberturas,Capitais,Frquias'!$B$22:$E$30,2,FALSE),IF(AND(K52="C"),VLOOKUP($Y$12,'Sel Coberturas,Capitais,Frquias'!$B$35:$E$48,2,FALSE),IF(AND(K52="D"),VLOOKUP($Y$12,'Sel Coberturas,Capitais,Frquias'!$G$11:$J$15,2,FALSE),IF(AND(K52="E"),VLOOKUP($Y$12,'Sel Coberturas,Capitais,Frquias'!$G$22:$J$32,2,FALSE),IF(AND(K52="F"),VLOOKUP($Y$12,'Sel Coberturas,Capitais,Frquias'!$L$11:$O$17,2,FALSE),IF(AND(K52="G"),VLOOKUP($Y$12,'Sel Coberturas,Capitais,Frquias'!$Q$11:$T$11,2,FALSE)))))))),"N")</f>
        <v>0</v>
      </c>
      <c r="Z52" s="119" t="b">
        <f>IFERROR(IF(AND(Y52="N"),"",(IF(AND(K52="A"),VLOOKUP($Y$12,'Sel Coberturas,Capitais,Frquias'!$B$11:$E$17,4,FALSE),IF(AND(K52="B"),VLOOKUP($Y$12,'Sel Coberturas,Capitais,Frquias'!$B$22:$E$30,4,FALSE),IF(AND(K52="C"),VLOOKUP($Y$12,'Sel Coberturas,Capitais,Frquias'!$B$35:$E$48,4,FALSE),IF(AND(K52="D"),VLOOKUP($Y$12,'Sel Coberturas,Capitais,Frquias'!$G$11:$J$15,4,FALSE),IF(AND(K52="E"),VLOOKUP($Y$12,'Sel Coberturas,Capitais,Frquias'!$G$22:$J$32,4,FALSE),IF(AND(K52="F"),VLOOKUP($Y$12,'Sel Coberturas,Capitais,Frquias'!$L$11:$O$17,4,FALSE),IF(AND(K52="G"),VLOOKUP($Y$12,'Sel Coberturas,Capitais,Frquias'!$Q$11:$T$11,4,FALSE)))))))))),"")</f>
        <v>0</v>
      </c>
      <c r="AA52" s="118" t="b">
        <f>IFERROR(IF(AND(K52="A"),VLOOKUP($AA$12,'Sel Coberturas,Capitais,Frquias'!$B$11:$E$17,2,FALSE),IF(AND(K52="B"),VLOOKUP($AA$12,'Sel Coberturas,Capitais,Frquias'!$B$22:$E$30,2,FALSE),IF(AND(K52="C"),VLOOKUP($AA$12,'Sel Coberturas,Capitais,Frquias'!$B$35:$E$48,2,FALSE),IF(AND(K52="D"),VLOOKUP($AA$12,'Sel Coberturas,Capitais,Frquias'!$G$11:$J$15,2,FALSE),IF(AND(K52="E"),VLOOKUP($AA$12,'Sel Coberturas,Capitais,Frquias'!$G$22:$J$32,2,FALSE),IF(AND(K52="F"),VLOOKUP($AA$12,'Sel Coberturas,Capitais,Frquias'!$L$11:$O$17,2,FALSE),IF(AND(K52="G"),VLOOKUP($AA$12,'Sel Coberturas,Capitais,Frquias'!$Q$11:$T$11,2,FALSE)))))))),"N")</f>
        <v>0</v>
      </c>
      <c r="AB52" s="119" t="b">
        <f>IFERROR(IF(AND(AA52="N"),"",(IF(AND(K52="A"),VLOOKUP($AA$12,'Sel Coberturas,Capitais,Frquias'!$B$11:$E$17,4,FALSE),IF(AND(K52="B"),VLOOKUP($AA$12,'Sel Coberturas,Capitais,Frquias'!$B$22:$E$30,4,FALSE),IF(AND(K52="C"),VLOOKUP($AA$12,'Sel Coberturas,Capitais,Frquias'!$B$35:$E$48,4,FALSE),IF(AND(K52="D"),VLOOKUP($AA$12,'Sel Coberturas,Capitais,Frquias'!$G$11:$J$15,4,FALSE),IF(AND(K52="E"),VLOOKUP($AA$12,'Sel Coberturas,Capitais,Frquias'!$G$22:$J$32,4,FALSE),IF(AND(K52="F"),VLOOKUP($AA$12,'Sel Coberturas,Capitais,Frquias'!$L$11:$O$17,4,FALSE),IF(AND(K52="G"),VLOOKUP($AA$12,'Sel Coberturas,Capitais,Frquias'!$Q$11:$T$11,4,FALSE)))))))))),"")</f>
        <v>0</v>
      </c>
      <c r="AC52" s="118" t="b">
        <f>IFERROR(IF(AND(K52="A"),VLOOKUP($AC$12,'Sel Coberturas,Capitais,Frquias'!$B$11:$E$17,2,FALSE),IF(AND(K52="B"),VLOOKUP($AC$12,'Sel Coberturas,Capitais,Frquias'!$B$22:$E$30,2,FALSE),IF(AND(K52="C"),VLOOKUP($AC$12,'Sel Coberturas,Capitais,Frquias'!$B$35:$E$48,2,FALSE),IF(AND(K52="D"),VLOOKUP($AC$12,'Sel Coberturas,Capitais,Frquias'!$G$11:$J$15,2,FALSE),IF(AND(K52="E"),VLOOKUP($AC$12,'Sel Coberturas,Capitais,Frquias'!$G$22:$J$32,2,FALSE),IF(AND(K52="F"),VLOOKUP($AC$12,'Sel Coberturas,Capitais,Frquias'!$L$11:$O$17,2,FALSE),IF(AND(K52="G"),VLOOKUP($AC$12,'Sel Coberturas,Capitais,Frquias'!$Q$11:$T$11,2,FALSE)))))))),"N")</f>
        <v>0</v>
      </c>
      <c r="AD52" s="118" t="b">
        <f>IF(AND(AC52="N"),"N",(IF(AND(K52="A"),VLOOKUP($AC$12,'Sel Coberturas,Capitais,Frquias'!$B$11:$E$17,3,FALSE),IF(AND(K52="B"),VLOOKUP($AC$12,'Sel Coberturas,Capitais,Frquias'!$B$22:$E$30,3,FALSE),IF(AND(K52="C"),VLOOKUP($AC$12,'Sel Coberturas,Capitais,Frquias'!$B$35:$E$48,3,FALSE),IF(AND(K52="D"),VLOOKUP($AC$12,'Sel Coberturas,Capitais,Frquias'!$G$11:$J$15,3,FALSE),IF(AND(K52="E"),VLOOKUP($AC$12,'Sel Coberturas,Capitais,Frquias'!$G$22:$J$32,3,FALSE),IF(AND(K52="F"),VLOOKUP($AC$12,'Sel Coberturas,Capitais,Frquias'!$L$11:$O$17,3,FALSE),IF(AND(K52="G"),VLOOKUP($AC$12,'Sel Coberturas,Capitais,Frquias'!$Q$11:$T$11,3,FALSE))))))))))</f>
        <v>0</v>
      </c>
      <c r="AE52" s="118" t="b">
        <f>IFERROR(IF(AND(K52="A"),VLOOKUP($AE$12,'Sel Coberturas,Capitais,Frquias'!$B$11:$E$17,2,FALSE),IF(AND(K52="B"),VLOOKUP($AE$12,'Sel Coberturas,Capitais,Frquias'!$B$22:$E$30,2,FALSE),IF(AND(K52="C"),VLOOKUP($AE$12,'Sel Coberturas,Capitais,Frquias'!$B$35:$E$48,2,FALSE),IF(AND(K52="D"),VLOOKUP($AE$12,'Sel Coberturas,Capitais,Frquias'!$G$11:$J$15,2,FALSE),IF(AND(K52="E"),VLOOKUP($AE$12,'Sel Coberturas,Capitais,Frquias'!$G$22:$J$32,2,FALSE),IF(AND(K52="F"),VLOOKUP($AE$12,'Sel Coberturas,Capitais,Frquias'!$L$11:$O$17,2,FALSE),IF(AND(K52="G"),VLOOKUP($AE$12,'Sel Coberturas,Capitais,Frquias'!$Q$11:$T$11,2,FALSE)))))))),"N")</f>
        <v>0</v>
      </c>
      <c r="AF52" s="118" t="b">
        <f>IF(AND(AE52="N"),"N",(IF(AND(K52="A"),VLOOKUP($AE$12,'Sel Coberturas,Capitais,Frquias'!$B$11:$E$17,3,FALSE),IF(AND(K52="B"),VLOOKUP($AE$12,'Sel Coberturas,Capitais,Frquias'!$B$22:$E$30,3,FALSE),IF(AND(K52="C"),VLOOKUP($AE$12,'Sel Coberturas,Capitais,Frquias'!$B$35:$E$48,3,FALSE),IF(AND(K52="D"),VLOOKUP($AE$12,'Sel Coberturas,Capitais,Frquias'!$G$11:$J$15,3,FALSE),IF(AND(K52="E"),VLOOKUP($AE$12,'Sel Coberturas,Capitais,Frquias'!$G$22:$J$32,3,FALSE),IF(AND(K52="F"),VLOOKUP($AE$12,'Sel Coberturas,Capitais,Frquias'!$L$11:$O$17,3,FALSE),IF(AND(K52="G"),VLOOKUP($AE$12,'Sel Coberturas,Capitais,Frquias'!$Q$11:$T$11,3,FALSE))))))))))</f>
        <v>0</v>
      </c>
      <c r="AG52" s="118" t="b">
        <f>IFERROR(IF(AND(K52="A"),VLOOKUP($AG$12,'Sel Coberturas,Capitais,Frquias'!$B$11:$E$17,2,FALSE),IF(AND(K52="B"),VLOOKUP($AG$12,'Sel Coberturas,Capitais,Frquias'!$B$22:$E$30,2,FALSE),IF(AND(K52="C"),VLOOKUP($AG$12,'Sel Coberturas,Capitais,Frquias'!$B$35:$E$48,2,FALSE),IF(AND(K52="D"),VLOOKUP($AG$12,'Sel Coberturas,Capitais,Frquias'!$G$11:$J$15,2,FALSE),IF(AND(K52="E"),VLOOKUP($AG$12,'Sel Coberturas,Capitais,Frquias'!$G$22:$J$32,2,FALSE),IF(AND(K52="F"),VLOOKUP($AG$12,'Sel Coberturas,Capitais,Frquias'!$L$11:$O$17,2,FALSE),IF(AND(K52="G"),VLOOKUP($AG$12,'Sel Coberturas,Capitais,Frquias'!$Q$11:$T$11,2,FALSE)))))))),"N")</f>
        <v>0</v>
      </c>
      <c r="AH52" s="118" t="b">
        <f>IF(AND(AG52="N"),"N",(IF(AND(K52="A"),VLOOKUP($AG$12,'Sel Coberturas,Capitais,Frquias'!$B$11:$E$17,3,FALSE),IF(AND(K52="B"),VLOOKUP($AG$12,'Sel Coberturas,Capitais,Frquias'!$B$22:$E$30,3,FALSE),IF(AND(K52="C"),VLOOKUP($AG$12,'Sel Coberturas,Capitais,Frquias'!$B$35:$E$48,3,FALSE),IF(AND(K52="D"),VLOOKUP($AG$12,'Sel Coberturas,Capitais,Frquias'!$G$11:$J$15,3,FALSE),IF(AND(K52="E"),VLOOKUP($AG$12,'Sel Coberturas,Capitais,Frquias'!$G$22:$J$32,3,FALSE),IF(AND(K52="F"),VLOOKUP($AG$12,'Sel Coberturas,Capitais,Frquias'!$L$11:$O$17,3,FALSE),IF(AND(K52="G"),VLOOKUP($AG$12,'Sel Coberturas,Capitais,Frquias'!$Q$11:$T$11,3,FALSE))))))))))</f>
        <v>0</v>
      </c>
      <c r="AI52" s="118" t="b">
        <f>IFERROR(IF(AND(K52="A"),VLOOKUP($AI$12,'Sel Coberturas,Capitais,Frquias'!$B$11:$E$17,2,FALSE),IF(AND(K52="B"),VLOOKUP($AI$12,'Sel Coberturas,Capitais,Frquias'!$B$22:$E$30,2,FALSE),IF(AND(K52="C"),VLOOKUP($AI$12,'Sel Coberturas,Capitais,Frquias'!$B$35:$E$48,2,FALSE),IF(AND(K52="D"),VLOOKUP($AI$12,'Sel Coberturas,Capitais,Frquias'!$G$11:$J$15,2,FALSE),IF(AND(K52="E"),VLOOKUP($AI$12,'Sel Coberturas,Capitais,Frquias'!$G$22:$J$32,2,FALSE),IF(AND(K52="F"),VLOOKUP($AI$12,'Sel Coberturas,Capitais,Frquias'!$L$11:$O$17,2,FALSE),IF(AND(K52="G"),VLOOKUP($AI$12,'Sel Coberturas,Capitais,Frquias'!$Q$11:$T$11,2,FALSE)))))))),"N")</f>
        <v>0</v>
      </c>
      <c r="BU52" s="100" t="s">
        <v>406</v>
      </c>
      <c r="BV52" s="100" t="s">
        <v>311</v>
      </c>
      <c r="BW52" s="94" t="s">
        <v>405</v>
      </c>
      <c r="BY52" s="102" t="s">
        <v>1577</v>
      </c>
      <c r="BZ52" s="103" t="s">
        <v>565</v>
      </c>
      <c r="CA52" s="103">
        <v>5051</v>
      </c>
      <c r="CC52" s="90">
        <v>1886</v>
      </c>
      <c r="CD52" s="89" t="s">
        <v>1833</v>
      </c>
      <c r="CF52" s="90">
        <v>3220</v>
      </c>
      <c r="CG52" s="92" t="s">
        <v>1835</v>
      </c>
    </row>
    <row r="53" spans="1:85">
      <c r="A53" s="85">
        <f t="shared" si="0"/>
        <v>41</v>
      </c>
      <c r="B53" s="114"/>
      <c r="C53" s="115"/>
      <c r="D53" s="115"/>
      <c r="E53" s="115"/>
      <c r="F53" s="114"/>
      <c r="G53" s="114"/>
      <c r="H53" s="114"/>
      <c r="I53" s="121"/>
      <c r="J53" s="116"/>
      <c r="K53" s="116"/>
      <c r="L53" s="117" t="b">
        <f>IFERROR(IF(AND(K53="A"),VLOOKUP($L$12,'Sel Coberturas,Capitais,Frquias'!$B$11:$E$17,3,FALSE),IF(AND(K53="B"),VLOOKUP($L$12,'Sel Coberturas,Capitais,Frquias'!$B$22:$E$30,3,FALSE),IF(AND(K53="C"),VLOOKUP($L$12,'Sel Coberturas,Capitais,Frquias'!$B$35:$E$48,3,FALSE),IF(AND(K53="D"),VLOOKUP($L$12,'Sel Coberturas,Capitais,Frquias'!$G$11:$J$15,3,FALSE),IF(AND(K53="E"),VLOOKUP($L$12,'Sel Coberturas,Capitais,Frquias'!$G$22:$J$32,3,FALSE),IF(AND(K53="F"),VLOOKUP($L$12,'Sel Coberturas,Capitais,Frquias'!$L$11:$O$17,3,FALSE),IF(AND(K53="G"),VLOOKUP($L$12,'Sel Coberturas,Capitais,Frquias'!$Q$11:$T$11,3,FALSE)))))))),"")</f>
        <v>0</v>
      </c>
      <c r="M53" s="118" t="b">
        <f>IFERROR(IF(AND(K53="A"),VLOOKUP($M$12,'Sel Coberturas,Capitais,Frquias'!$B$11:$E$17,2,FALSE),IF(AND(K53="B"),VLOOKUP($M$12,'Sel Coberturas,Capitais,Frquias'!$B$22:$E$30,2,FALSE),IF(AND(K53="C"),VLOOKUP($M$12,'Sel Coberturas,Capitais,Frquias'!$B$35:$E$48,2,FALSE),IF(AND(K53="D"),VLOOKUP($M$12,'Sel Coberturas,Capitais,Frquias'!$G$11:$J$15,2,FALSE),IF(AND(K53="E"),VLOOKUP($M$12,'Sel Coberturas,Capitais,Frquias'!$G$22:$J$32,2,FALSE),IF(AND(K53="F"),VLOOKUP($M$12,'Sel Coberturas,Capitais,Frquias'!$L$11:$O$17,2,FALSE),IF(AND(K53="G"),VLOOKUP($M$12,'Sel Coberturas,Capitais,Frquias'!$Q$11:$T$11,2,FALSE)))))))),"N")</f>
        <v>0</v>
      </c>
      <c r="N53" s="118" t="b">
        <f>IF(AND(M53="N"),"N",(IF(AND(K53="A"),VLOOKUP($M$12,'Sel Coberturas,Capitais,Frquias'!$B$11:$E$17,3,FALSE),IF(AND(K53="B"),VLOOKUP($M$12,'Sel Coberturas,Capitais,Frquias'!$B$22:$E$30,3,FALSE),IF(AND(K53="C"),VLOOKUP($M$12,'Sel Coberturas,Capitais,Frquias'!$B$35:$E$48,3,FALSE),IF(AND(K53="D"),VLOOKUP($M$12,'Sel Coberturas,Capitais,Frquias'!$G$11:$J$15,3,FALSE),IF(AND(K53="E"),VLOOKUP($M$12,'Sel Coberturas,Capitais,Frquias'!$G$22:$J$32,3,FALSE),IF(AND(K53="F"),VLOOKUP($M$12,'Sel Coberturas,Capitais,Frquias'!$L$11:$O$17,3,FALSE),IF(AND(K53="G"),VLOOKUP($M$12,'Sel Coberturas,Capitais,Frquias'!$Q$11:$T$11,3,FALSE))))))))))</f>
        <v>0</v>
      </c>
      <c r="O53" s="118" t="b">
        <f>IFERROR(IF(AND(K53="A"),VLOOKUP($O$12,'Sel Coberturas,Capitais,Frquias'!$B$11:$E$17,2,FALSE),IF(AND(K53="B"),VLOOKUP($O$12,'Sel Coberturas,Capitais,Frquias'!$B$22:$E$30,2,FALSE),IF(AND(K53="C"),VLOOKUP($O$12,'Sel Coberturas,Capitais,Frquias'!$B$35:$E$48,2,FALSE),IF(AND(K53="D"),VLOOKUP($O$12,'Sel Coberturas,Capitais,Frquias'!$G$11:$J$15,2,FALSE),IF(AND(K53="E"),VLOOKUP($O$12,'Sel Coberturas,Capitais,Frquias'!$G$22:$J$32,2,FALSE),IF(AND(K53="F"),VLOOKUP($O$12,'Sel Coberturas,Capitais,Frquias'!$L$11:$O$17,2,FALSE),IF(AND(K53="G"),VLOOKUP($O$12,'Sel Coberturas,Capitais,Frquias'!$Q$11:$T$11,2,FALSE)))))))),"N")</f>
        <v>0</v>
      </c>
      <c r="P53" s="118" t="b">
        <f>IFERROR(IF(AND(K53="A"),VLOOKUP($P$12,'Sel Coberturas,Capitais,Frquias'!$B$11:$E$17,2,FALSE),IF(AND(K53="B"),VLOOKUP($P$12,'Sel Coberturas,Capitais,Frquias'!$B$22:$E$30,2,FALSE),IF(AND(K53="C"),VLOOKUP($P$12,'Sel Coberturas,Capitais,Frquias'!$B$35:$E$48,2,FALSE),IF(AND(K53="D"),VLOOKUP($P$12,'Sel Coberturas,Capitais,Frquias'!$G$11:$J$15,2,FALSE),IF(AND(K53="E"),VLOOKUP($P$12,'Sel Coberturas,Capitais,Frquias'!$G$22:$J$32,2,FALSE),IF(AND(K53="F"),VLOOKUP($P$12,'Sel Coberturas,Capitais,Frquias'!$L$11:$O$17,2,FALSE),IF(AND(K53="G"),VLOOKUP($P$12,'Sel Coberturas,Capitais,Frquias'!$Q$11:$T$11,2,FALSE)))))))),"N")</f>
        <v>0</v>
      </c>
      <c r="Q53" s="118" t="b">
        <f>IFERROR(IF(AND(K53="A"),VLOOKUP($Q$12,'Sel Coberturas,Capitais,Frquias'!$B$11:$E$17,2,FALSE),IF(AND(K53="B"),VLOOKUP($Q$12,'Sel Coberturas,Capitais,Frquias'!$B$22:$E$30,2,FALSE),IF(AND(K53="C"),VLOOKUP($Q$12,'Sel Coberturas,Capitais,Frquias'!$B$35:$E$48,2,FALSE),IF(AND(K53="D"),VLOOKUP($Q$12,'Sel Coberturas,Capitais,Frquias'!$G$11:$J$15,2,FALSE),IF(AND(K53="E"),VLOOKUP($Q$12,'Sel Coberturas,Capitais,Frquias'!$G$22:$J$32,2,FALSE),IF(AND(K53="F"),VLOOKUP($Q$12,'Sel Coberturas,Capitais,Frquias'!$L$11:$O$17,2,FALSE),IF(AND(K53="G"),VLOOKUP($Q$12,'Sel Coberturas,Capitais,Frquias'!$Q$11:$T$11,2,FALSE)))))))),"N")</f>
        <v>0</v>
      </c>
      <c r="R53" s="118" t="b">
        <f>IF(AND(Q53="N"),"N",(IF(AND(K53="A"),VLOOKUP($Q$12,'Sel Coberturas,Capitais,Frquias'!$B$11:$E$17,3,FALSE),IF(AND(K53="B"),VLOOKUP($Q$12,'Sel Coberturas,Capitais,Frquias'!$B$22:$E$30,3,FALSE),IF(AND(K53="C"),VLOOKUP($Q$12,'Sel Coberturas,Capitais,Frquias'!$B$35:$E$48,3,FALSE),IF(AND(K53="D"),VLOOKUP($Q$12,'Sel Coberturas,Capitais,Frquias'!$G$11:$J$15,3,FALSE),IF(AND(K53="E"),VLOOKUP($Q$12,'Sel Coberturas,Capitais,Frquias'!$G$22:$J$32,3,FALSE),IF(AND(K53="F"),VLOOKUP($Q$12,'Sel Coberturas,Capitais,Frquias'!$L$11:$O$17,3,FALSE),IF(AND(K53="G"),VLOOKUP($Q$12,'Sel Coberturas,Capitais,Frquias'!$Q$11:$T$11,3,FALSE))))))))))</f>
        <v>0</v>
      </c>
      <c r="S53" s="118" t="b">
        <f>IFERROR(IF(AND(K53="A"),VLOOKUP($S$12,'Sel Coberturas,Capitais,Frquias'!$B$11:$E$17,2,FALSE),IF(AND(K53="B"),VLOOKUP($S$12,'Sel Coberturas,Capitais,Frquias'!$B$22:$E$30,2,FALSE),IF(AND(K53="C"),VLOOKUP($S$12,'Sel Coberturas,Capitais,Frquias'!$B$35:$E$48,2,FALSE),IF(AND(K53="D"),VLOOKUP($S$12,'Sel Coberturas,Capitais,Frquias'!$G$11:$J$15,2,FALSE),IF(AND(K53="E"),VLOOKUP($S$12,'Sel Coberturas,Capitais,Frquias'!$G$22:$J$32,2,FALSE),IF(AND(K53="F"),VLOOKUP($S$12,'Sel Coberturas,Capitais,Frquias'!$L$11:$O$17,2,FALSE),IF(AND(K53="G"),VLOOKUP($S$12,'Sel Coberturas,Capitais,Frquias'!$Q$11:$T$11,2,FALSE)))))))),"N")</f>
        <v>0</v>
      </c>
      <c r="T53" s="118" t="b">
        <f>IFERROR(IF(AND(S53="N"),"",(IF(AND(K53="A"),VLOOKUP($S$12,'Sel Coberturas,Capitais,Frquias'!$B$11:$E$17,4,FALSE),IF(AND(K53="B"),VLOOKUP($S$12,'Sel Coberturas,Capitais,Frquias'!$B$22:$E$30,4,FALSE),IF(AND(K53="C"),VLOOKUP($S$12,'Sel Coberturas,Capitais,Frquias'!$B$35:$E$48,4,FALSE),IF(AND(K53="D"),VLOOKUP($S$12,'Sel Coberturas,Capitais,Frquias'!$G$11:$J$15,4,FALSE),IF(AND(K53="E"),VLOOKUP($S$12,'Sel Coberturas,Capitais,Frquias'!$G$22:$J$32,4,FALSE),IF(AND(K53="F"),VLOOKUP($S$12,'Sel Coberturas,Capitais,Frquias'!$L$11:$O$17,4,FALSE),IF(AND(K53="G"),VLOOKUP($S$12,'Sel Coberturas,Capitais,Frquias'!$Q$11:$T$11,4,FALSE)))))))))),"")</f>
        <v>0</v>
      </c>
      <c r="U53" s="118" t="b">
        <f>IFERROR(IF(AND(K53="A"),VLOOKUP($U$12,'Sel Coberturas,Capitais,Frquias'!$B$11:$E$17,2,FALSE),IF(AND(K53="B"),VLOOKUP($U$12,'Sel Coberturas,Capitais,Frquias'!$B$22:$E$30,2,FALSE),IF(AND(K53="C"),VLOOKUP($U$12,'Sel Coberturas,Capitais,Frquias'!$B$35:$E$48,2,FALSE),IF(AND(K53="D"),VLOOKUP($U$12,'Sel Coberturas,Capitais,Frquias'!$G$11:$J$15,2,FALSE),IF(AND(K53="E"),VLOOKUP($U$12,'Sel Coberturas,Capitais,Frquias'!$G$22:$J$32,2,FALSE),IF(AND(K53="F"),VLOOKUP($U$12,'Sel Coberturas,Capitais,Frquias'!$L$11:$O$17,2,FALSE),IF(AND(K53="G"),VLOOKUP($U$12,'Sel Coberturas,Capitais,Frquias'!$Q$11:$T$11,2,FALSE)))))))),"N")</f>
        <v>0</v>
      </c>
      <c r="V53" s="119" t="b">
        <f>IFERROR(IF(AND(U53="N"),"",(IF(AND(K53="A"),VLOOKUP($U$12,'Sel Coberturas,Capitais,Frquias'!$B$11:$E$17,4,FALSE),IF(AND(K53="B"),VLOOKUP($U$12,'Sel Coberturas,Capitais,Frquias'!$B$22:$E$30,4,FALSE),IF(AND(K53="C"),VLOOKUP($U$12,'Sel Coberturas,Capitais,Frquias'!$B$35:$E$48,4,FALSE),IF(AND(K53="D"),VLOOKUP($U$12,'Sel Coberturas,Capitais,Frquias'!$G$11:$J$15,4,FALSE),IF(AND(K53="E"),VLOOKUP($U$12,'Sel Coberturas,Capitais,Frquias'!$G$22:$J$32,4,FALSE),IF(AND(K53="F"),VLOOKUP($U$12,'Sel Coberturas,Capitais,Frquias'!$L$11:$O$17,4,FALSE),IF(AND(K53="G"),VLOOKUP($U$12,'Sel Coberturas,Capitais,Frquias'!$Q$11:$T$11,4,FALSE)))))))))),"")</f>
        <v>0</v>
      </c>
      <c r="W53" s="118" t="b">
        <f>IFERROR(IF(AND(K53="A"),VLOOKUP($W$12,'Sel Coberturas,Capitais,Frquias'!$B$11:$E$17,2,FALSE),IF(AND(K53="B"),VLOOKUP($W$12,'Sel Coberturas,Capitais,Frquias'!$B$22:$E$30,2,FALSE),IF(AND(K53="C"),VLOOKUP($W$12,'Sel Coberturas,Capitais,Frquias'!$B$35:$E$48,2,FALSE),IF(AND(K53="D"),VLOOKUP($W$12,'Sel Coberturas,Capitais,Frquias'!$G$11:$J$15,2,FALSE),IF(AND(K53="E"),VLOOKUP($W$12,'Sel Coberturas,Capitais,Frquias'!$G$22:$J$32,2,FALSE),IF(AND(K53="F"),VLOOKUP($W$12,'Sel Coberturas,Capitais,Frquias'!$L$11:$O$17,2,FALSE),IF(AND(K53="G"),VLOOKUP($W$12,'Sel Coberturas,Capitais,Frquias'!$Q$11:$T$11,2,FALSE)))))))),"N")</f>
        <v>0</v>
      </c>
      <c r="X53" s="119" t="b">
        <f>IFERROR(IF(AND(W53="N"),"",(IF(AND(K53="A"),VLOOKUP($W$12,'Sel Coberturas,Capitais,Frquias'!$B$11:$E$17,4,FALSE),IF(AND(K53="B"),VLOOKUP($W$12,'Sel Coberturas,Capitais,Frquias'!$B$22:$E$30,4,FALSE),IF(AND(K53="C"),VLOOKUP($W$12,'Sel Coberturas,Capitais,Frquias'!$B$35:$E$48,4,FALSE),IF(AND(K53="D"),VLOOKUP($W$12,'Sel Coberturas,Capitais,Frquias'!$G$11:$J$15,4,FALSE),IF(AND(K53="E"),VLOOKUP($W$12,'Sel Coberturas,Capitais,Frquias'!$G$22:$J$32,4,FALSE),IF(AND(K53="F"),VLOOKUP($W$12,'Sel Coberturas,Capitais,Frquias'!$L$11:$O$17,4,FALSE),IF(AND(K53="G"),VLOOKUP($W$12,'Sel Coberturas,Capitais,Frquias'!$Q$11:$T$11,4,FALSE)))))))))),"")</f>
        <v>0</v>
      </c>
      <c r="Y53" s="118" t="b">
        <f>IFERROR(IF(AND(K53="A"),VLOOKUP($Y$12,'Sel Coberturas,Capitais,Frquias'!$B$11:$E$17,2,FALSE),IF(AND(K53="B"),VLOOKUP($Y$12,'Sel Coberturas,Capitais,Frquias'!$B$22:$E$30,2,FALSE),IF(AND(K53="C"),VLOOKUP($Y$12,'Sel Coberturas,Capitais,Frquias'!$B$35:$E$48,2,FALSE),IF(AND(K53="D"),VLOOKUP($Y$12,'Sel Coberturas,Capitais,Frquias'!$G$11:$J$15,2,FALSE),IF(AND(K53="E"),VLOOKUP($Y$12,'Sel Coberturas,Capitais,Frquias'!$G$22:$J$32,2,FALSE),IF(AND(K53="F"),VLOOKUP($Y$12,'Sel Coberturas,Capitais,Frquias'!$L$11:$O$17,2,FALSE),IF(AND(K53="G"),VLOOKUP($Y$12,'Sel Coberturas,Capitais,Frquias'!$Q$11:$T$11,2,FALSE)))))))),"N")</f>
        <v>0</v>
      </c>
      <c r="Z53" s="119" t="b">
        <f>IFERROR(IF(AND(Y53="N"),"",(IF(AND(K53="A"),VLOOKUP($Y$12,'Sel Coberturas,Capitais,Frquias'!$B$11:$E$17,4,FALSE),IF(AND(K53="B"),VLOOKUP($Y$12,'Sel Coberturas,Capitais,Frquias'!$B$22:$E$30,4,FALSE),IF(AND(K53="C"),VLOOKUP($Y$12,'Sel Coberturas,Capitais,Frquias'!$B$35:$E$48,4,FALSE),IF(AND(K53="D"),VLOOKUP($Y$12,'Sel Coberturas,Capitais,Frquias'!$G$11:$J$15,4,FALSE),IF(AND(K53="E"),VLOOKUP($Y$12,'Sel Coberturas,Capitais,Frquias'!$G$22:$J$32,4,FALSE),IF(AND(K53="F"),VLOOKUP($Y$12,'Sel Coberturas,Capitais,Frquias'!$L$11:$O$17,4,FALSE),IF(AND(K53="G"),VLOOKUP($Y$12,'Sel Coberturas,Capitais,Frquias'!$Q$11:$T$11,4,FALSE)))))))))),"")</f>
        <v>0</v>
      </c>
      <c r="AA53" s="118" t="b">
        <f>IFERROR(IF(AND(K53="A"),VLOOKUP($AA$12,'Sel Coberturas,Capitais,Frquias'!$B$11:$E$17,2,FALSE),IF(AND(K53="B"),VLOOKUP($AA$12,'Sel Coberturas,Capitais,Frquias'!$B$22:$E$30,2,FALSE),IF(AND(K53="C"),VLOOKUP($AA$12,'Sel Coberturas,Capitais,Frquias'!$B$35:$E$48,2,FALSE),IF(AND(K53="D"),VLOOKUP($AA$12,'Sel Coberturas,Capitais,Frquias'!$G$11:$J$15,2,FALSE),IF(AND(K53="E"),VLOOKUP($AA$12,'Sel Coberturas,Capitais,Frquias'!$G$22:$J$32,2,FALSE),IF(AND(K53="F"),VLOOKUP($AA$12,'Sel Coberturas,Capitais,Frquias'!$L$11:$O$17,2,FALSE),IF(AND(K53="G"),VLOOKUP($AA$12,'Sel Coberturas,Capitais,Frquias'!$Q$11:$T$11,2,FALSE)))))))),"N")</f>
        <v>0</v>
      </c>
      <c r="AB53" s="119" t="b">
        <f>IFERROR(IF(AND(AA53="N"),"",(IF(AND(K53="A"),VLOOKUP($AA$12,'Sel Coberturas,Capitais,Frquias'!$B$11:$E$17,4,FALSE),IF(AND(K53="B"),VLOOKUP($AA$12,'Sel Coberturas,Capitais,Frquias'!$B$22:$E$30,4,FALSE),IF(AND(K53="C"),VLOOKUP($AA$12,'Sel Coberturas,Capitais,Frquias'!$B$35:$E$48,4,FALSE),IF(AND(K53="D"),VLOOKUP($AA$12,'Sel Coberturas,Capitais,Frquias'!$G$11:$J$15,4,FALSE),IF(AND(K53="E"),VLOOKUP($AA$12,'Sel Coberturas,Capitais,Frquias'!$G$22:$J$32,4,FALSE),IF(AND(K53="F"),VLOOKUP($AA$12,'Sel Coberturas,Capitais,Frquias'!$L$11:$O$17,4,FALSE),IF(AND(K53="G"),VLOOKUP($AA$12,'Sel Coberturas,Capitais,Frquias'!$Q$11:$T$11,4,FALSE)))))))))),"")</f>
        <v>0</v>
      </c>
      <c r="AC53" s="118" t="b">
        <f>IFERROR(IF(AND(K53="A"),VLOOKUP($AC$12,'Sel Coberturas,Capitais,Frquias'!$B$11:$E$17,2,FALSE),IF(AND(K53="B"),VLOOKUP($AC$12,'Sel Coberturas,Capitais,Frquias'!$B$22:$E$30,2,FALSE),IF(AND(K53="C"),VLOOKUP($AC$12,'Sel Coberturas,Capitais,Frquias'!$B$35:$E$48,2,FALSE),IF(AND(K53="D"),VLOOKUP($AC$12,'Sel Coberturas,Capitais,Frquias'!$G$11:$J$15,2,FALSE),IF(AND(K53="E"),VLOOKUP($AC$12,'Sel Coberturas,Capitais,Frquias'!$G$22:$J$32,2,FALSE),IF(AND(K53="F"),VLOOKUP($AC$12,'Sel Coberturas,Capitais,Frquias'!$L$11:$O$17,2,FALSE),IF(AND(K53="G"),VLOOKUP($AC$12,'Sel Coberturas,Capitais,Frquias'!$Q$11:$T$11,2,FALSE)))))))),"N")</f>
        <v>0</v>
      </c>
      <c r="AD53" s="118" t="b">
        <f>IF(AND(AC53="N"),"N",(IF(AND(K53="A"),VLOOKUP($AC$12,'Sel Coberturas,Capitais,Frquias'!$B$11:$E$17,3,FALSE),IF(AND(K53="B"),VLOOKUP($AC$12,'Sel Coberturas,Capitais,Frquias'!$B$22:$E$30,3,FALSE),IF(AND(K53="C"),VLOOKUP($AC$12,'Sel Coberturas,Capitais,Frquias'!$B$35:$E$48,3,FALSE),IF(AND(K53="D"),VLOOKUP($AC$12,'Sel Coberturas,Capitais,Frquias'!$G$11:$J$15,3,FALSE),IF(AND(K53="E"),VLOOKUP($AC$12,'Sel Coberturas,Capitais,Frquias'!$G$22:$J$32,3,FALSE),IF(AND(K53="F"),VLOOKUP($AC$12,'Sel Coberturas,Capitais,Frquias'!$L$11:$O$17,3,FALSE),IF(AND(K53="G"),VLOOKUP($AC$12,'Sel Coberturas,Capitais,Frquias'!$Q$11:$T$11,3,FALSE))))))))))</f>
        <v>0</v>
      </c>
      <c r="AE53" s="118" t="b">
        <f>IFERROR(IF(AND(K53="A"),VLOOKUP($AE$12,'Sel Coberturas,Capitais,Frquias'!$B$11:$E$17,2,FALSE),IF(AND(K53="B"),VLOOKUP($AE$12,'Sel Coberturas,Capitais,Frquias'!$B$22:$E$30,2,FALSE),IF(AND(K53="C"),VLOOKUP($AE$12,'Sel Coberturas,Capitais,Frquias'!$B$35:$E$48,2,FALSE),IF(AND(K53="D"),VLOOKUP($AE$12,'Sel Coberturas,Capitais,Frquias'!$G$11:$J$15,2,FALSE),IF(AND(K53="E"),VLOOKUP($AE$12,'Sel Coberturas,Capitais,Frquias'!$G$22:$J$32,2,FALSE),IF(AND(K53="F"),VLOOKUP($AE$12,'Sel Coberturas,Capitais,Frquias'!$L$11:$O$17,2,FALSE),IF(AND(K53="G"),VLOOKUP($AE$12,'Sel Coberturas,Capitais,Frquias'!$Q$11:$T$11,2,FALSE)))))))),"N")</f>
        <v>0</v>
      </c>
      <c r="AF53" s="118" t="b">
        <f>IF(AND(AE53="N"),"N",(IF(AND(K53="A"),VLOOKUP($AE$12,'Sel Coberturas,Capitais,Frquias'!$B$11:$E$17,3,FALSE),IF(AND(K53="B"),VLOOKUP($AE$12,'Sel Coberturas,Capitais,Frquias'!$B$22:$E$30,3,FALSE),IF(AND(K53="C"),VLOOKUP($AE$12,'Sel Coberturas,Capitais,Frquias'!$B$35:$E$48,3,FALSE),IF(AND(K53="D"),VLOOKUP($AE$12,'Sel Coberturas,Capitais,Frquias'!$G$11:$J$15,3,FALSE),IF(AND(K53="E"),VLOOKUP($AE$12,'Sel Coberturas,Capitais,Frquias'!$G$22:$J$32,3,FALSE),IF(AND(K53="F"),VLOOKUP($AE$12,'Sel Coberturas,Capitais,Frquias'!$L$11:$O$17,3,FALSE),IF(AND(K53="G"),VLOOKUP($AE$12,'Sel Coberturas,Capitais,Frquias'!$Q$11:$T$11,3,FALSE))))))))))</f>
        <v>0</v>
      </c>
      <c r="AG53" s="118" t="b">
        <f>IFERROR(IF(AND(K53="A"),VLOOKUP($AG$12,'Sel Coberturas,Capitais,Frquias'!$B$11:$E$17,2,FALSE),IF(AND(K53="B"),VLOOKUP($AG$12,'Sel Coberturas,Capitais,Frquias'!$B$22:$E$30,2,FALSE),IF(AND(K53="C"),VLOOKUP($AG$12,'Sel Coberturas,Capitais,Frquias'!$B$35:$E$48,2,FALSE),IF(AND(K53="D"),VLOOKUP($AG$12,'Sel Coberturas,Capitais,Frquias'!$G$11:$J$15,2,FALSE),IF(AND(K53="E"),VLOOKUP($AG$12,'Sel Coberturas,Capitais,Frquias'!$G$22:$J$32,2,FALSE),IF(AND(K53="F"),VLOOKUP($AG$12,'Sel Coberturas,Capitais,Frquias'!$L$11:$O$17,2,FALSE),IF(AND(K53="G"),VLOOKUP($AG$12,'Sel Coberturas,Capitais,Frquias'!$Q$11:$T$11,2,FALSE)))))))),"N")</f>
        <v>0</v>
      </c>
      <c r="AH53" s="118" t="b">
        <f>IF(AND(AG53="N"),"N",(IF(AND(K53="A"),VLOOKUP($AG$12,'Sel Coberturas,Capitais,Frquias'!$B$11:$E$17,3,FALSE),IF(AND(K53="B"),VLOOKUP($AG$12,'Sel Coberturas,Capitais,Frquias'!$B$22:$E$30,3,FALSE),IF(AND(K53="C"),VLOOKUP($AG$12,'Sel Coberturas,Capitais,Frquias'!$B$35:$E$48,3,FALSE),IF(AND(K53="D"),VLOOKUP($AG$12,'Sel Coberturas,Capitais,Frquias'!$G$11:$J$15,3,FALSE),IF(AND(K53="E"),VLOOKUP($AG$12,'Sel Coberturas,Capitais,Frquias'!$G$22:$J$32,3,FALSE),IF(AND(K53="F"),VLOOKUP($AG$12,'Sel Coberturas,Capitais,Frquias'!$L$11:$O$17,3,FALSE),IF(AND(K53="G"),VLOOKUP($AG$12,'Sel Coberturas,Capitais,Frquias'!$Q$11:$T$11,3,FALSE))))))))))</f>
        <v>0</v>
      </c>
      <c r="AI53" s="118" t="b">
        <f>IFERROR(IF(AND(K53="A"),VLOOKUP($AI$12,'Sel Coberturas,Capitais,Frquias'!$B$11:$E$17,2,FALSE),IF(AND(K53="B"),VLOOKUP($AI$12,'Sel Coberturas,Capitais,Frquias'!$B$22:$E$30,2,FALSE),IF(AND(K53="C"),VLOOKUP($AI$12,'Sel Coberturas,Capitais,Frquias'!$B$35:$E$48,2,FALSE),IF(AND(K53="D"),VLOOKUP($AI$12,'Sel Coberturas,Capitais,Frquias'!$G$11:$J$15,2,FALSE),IF(AND(K53="E"),VLOOKUP($AI$12,'Sel Coberturas,Capitais,Frquias'!$G$22:$J$32,2,FALSE),IF(AND(K53="F"),VLOOKUP($AI$12,'Sel Coberturas,Capitais,Frquias'!$L$11:$O$17,2,FALSE),IF(AND(K53="G"),VLOOKUP($AI$12,'Sel Coberturas,Capitais,Frquias'!$Q$11:$T$11,2,FALSE)))))))),"N")</f>
        <v>0</v>
      </c>
      <c r="BU53" s="100" t="s">
        <v>406</v>
      </c>
      <c r="BV53" s="100" t="s">
        <v>311</v>
      </c>
      <c r="BW53" s="94" t="s">
        <v>409</v>
      </c>
      <c r="BY53" s="102" t="s">
        <v>1041</v>
      </c>
      <c r="BZ53" s="103" t="s">
        <v>388</v>
      </c>
      <c r="CA53" s="103">
        <v>783</v>
      </c>
      <c r="CC53" s="90">
        <v>1900</v>
      </c>
      <c r="CD53" s="89" t="s">
        <v>1782</v>
      </c>
      <c r="CF53" s="90">
        <v>5100</v>
      </c>
      <c r="CG53" s="92" t="s">
        <v>1836</v>
      </c>
    </row>
    <row r="54" spans="1:85">
      <c r="A54" s="85">
        <f t="shared" si="0"/>
        <v>42</v>
      </c>
      <c r="B54" s="114"/>
      <c r="C54" s="115"/>
      <c r="D54" s="115"/>
      <c r="E54" s="115"/>
      <c r="F54" s="114"/>
      <c r="G54" s="114"/>
      <c r="H54" s="114"/>
      <c r="I54" s="121"/>
      <c r="J54" s="116"/>
      <c r="K54" s="116"/>
      <c r="L54" s="117" t="b">
        <f>IFERROR(IF(AND(K54="A"),VLOOKUP($L$12,'Sel Coberturas,Capitais,Frquias'!$B$11:$E$17,3,FALSE),IF(AND(K54="B"),VLOOKUP($L$12,'Sel Coberturas,Capitais,Frquias'!$B$22:$E$30,3,FALSE),IF(AND(K54="C"),VLOOKUP($L$12,'Sel Coberturas,Capitais,Frquias'!$B$35:$E$48,3,FALSE),IF(AND(K54="D"),VLOOKUP($L$12,'Sel Coberturas,Capitais,Frquias'!$G$11:$J$15,3,FALSE),IF(AND(K54="E"),VLOOKUP($L$12,'Sel Coberturas,Capitais,Frquias'!$G$22:$J$32,3,FALSE),IF(AND(K54="F"),VLOOKUP($L$12,'Sel Coberturas,Capitais,Frquias'!$L$11:$O$17,3,FALSE),IF(AND(K54="G"),VLOOKUP($L$12,'Sel Coberturas,Capitais,Frquias'!$Q$11:$T$11,3,FALSE)))))))),"")</f>
        <v>0</v>
      </c>
      <c r="M54" s="118" t="b">
        <f>IFERROR(IF(AND(K54="A"),VLOOKUP($M$12,'Sel Coberturas,Capitais,Frquias'!$B$11:$E$17,2,FALSE),IF(AND(K54="B"),VLOOKUP($M$12,'Sel Coberturas,Capitais,Frquias'!$B$22:$E$30,2,FALSE),IF(AND(K54="C"),VLOOKUP($M$12,'Sel Coberturas,Capitais,Frquias'!$B$35:$E$48,2,FALSE),IF(AND(K54="D"),VLOOKUP($M$12,'Sel Coberturas,Capitais,Frquias'!$G$11:$J$15,2,FALSE),IF(AND(K54="E"),VLOOKUP($M$12,'Sel Coberturas,Capitais,Frquias'!$G$22:$J$32,2,FALSE),IF(AND(K54="F"),VLOOKUP($M$12,'Sel Coberturas,Capitais,Frquias'!$L$11:$O$17,2,FALSE),IF(AND(K54="G"),VLOOKUP($M$12,'Sel Coberturas,Capitais,Frquias'!$Q$11:$T$11,2,FALSE)))))))),"N")</f>
        <v>0</v>
      </c>
      <c r="N54" s="118" t="b">
        <f>IF(AND(M54="N"),"N",(IF(AND(K54="A"),VLOOKUP($M$12,'Sel Coberturas,Capitais,Frquias'!$B$11:$E$17,3,FALSE),IF(AND(K54="B"),VLOOKUP($M$12,'Sel Coberturas,Capitais,Frquias'!$B$22:$E$30,3,FALSE),IF(AND(K54="C"),VLOOKUP($M$12,'Sel Coberturas,Capitais,Frquias'!$B$35:$E$48,3,FALSE),IF(AND(K54="D"),VLOOKUP($M$12,'Sel Coberturas,Capitais,Frquias'!$G$11:$J$15,3,FALSE),IF(AND(K54="E"),VLOOKUP($M$12,'Sel Coberturas,Capitais,Frquias'!$G$22:$J$32,3,FALSE),IF(AND(K54="F"),VLOOKUP($M$12,'Sel Coberturas,Capitais,Frquias'!$L$11:$O$17,3,FALSE),IF(AND(K54="G"),VLOOKUP($M$12,'Sel Coberturas,Capitais,Frquias'!$Q$11:$T$11,3,FALSE))))))))))</f>
        <v>0</v>
      </c>
      <c r="O54" s="118" t="b">
        <f>IFERROR(IF(AND(K54="A"),VLOOKUP($O$12,'Sel Coberturas,Capitais,Frquias'!$B$11:$E$17,2,FALSE),IF(AND(K54="B"),VLOOKUP($O$12,'Sel Coberturas,Capitais,Frquias'!$B$22:$E$30,2,FALSE),IF(AND(K54="C"),VLOOKUP($O$12,'Sel Coberturas,Capitais,Frquias'!$B$35:$E$48,2,FALSE),IF(AND(K54="D"),VLOOKUP($O$12,'Sel Coberturas,Capitais,Frquias'!$G$11:$J$15,2,FALSE),IF(AND(K54="E"),VLOOKUP($O$12,'Sel Coberturas,Capitais,Frquias'!$G$22:$J$32,2,FALSE),IF(AND(K54="F"),VLOOKUP($O$12,'Sel Coberturas,Capitais,Frquias'!$L$11:$O$17,2,FALSE),IF(AND(K54="G"),VLOOKUP($O$12,'Sel Coberturas,Capitais,Frquias'!$Q$11:$T$11,2,FALSE)))))))),"N")</f>
        <v>0</v>
      </c>
      <c r="P54" s="118" t="b">
        <f>IFERROR(IF(AND(K54="A"),VLOOKUP($P$12,'Sel Coberturas,Capitais,Frquias'!$B$11:$E$17,2,FALSE),IF(AND(K54="B"),VLOOKUP($P$12,'Sel Coberturas,Capitais,Frquias'!$B$22:$E$30,2,FALSE),IF(AND(K54="C"),VLOOKUP($P$12,'Sel Coberturas,Capitais,Frquias'!$B$35:$E$48,2,FALSE),IF(AND(K54="D"),VLOOKUP($P$12,'Sel Coberturas,Capitais,Frquias'!$G$11:$J$15,2,FALSE),IF(AND(K54="E"),VLOOKUP($P$12,'Sel Coberturas,Capitais,Frquias'!$G$22:$J$32,2,FALSE),IF(AND(K54="F"),VLOOKUP($P$12,'Sel Coberturas,Capitais,Frquias'!$L$11:$O$17,2,FALSE),IF(AND(K54="G"),VLOOKUP($P$12,'Sel Coberturas,Capitais,Frquias'!$Q$11:$T$11,2,FALSE)))))))),"N")</f>
        <v>0</v>
      </c>
      <c r="Q54" s="118" t="b">
        <f>IFERROR(IF(AND(K54="A"),VLOOKUP($Q$12,'Sel Coberturas,Capitais,Frquias'!$B$11:$E$17,2,FALSE),IF(AND(K54="B"),VLOOKUP($Q$12,'Sel Coberturas,Capitais,Frquias'!$B$22:$E$30,2,FALSE),IF(AND(K54="C"),VLOOKUP($Q$12,'Sel Coberturas,Capitais,Frquias'!$B$35:$E$48,2,FALSE),IF(AND(K54="D"),VLOOKUP($Q$12,'Sel Coberturas,Capitais,Frquias'!$G$11:$J$15,2,FALSE),IF(AND(K54="E"),VLOOKUP($Q$12,'Sel Coberturas,Capitais,Frquias'!$G$22:$J$32,2,FALSE),IF(AND(K54="F"),VLOOKUP($Q$12,'Sel Coberturas,Capitais,Frquias'!$L$11:$O$17,2,FALSE),IF(AND(K54="G"),VLOOKUP($Q$12,'Sel Coberturas,Capitais,Frquias'!$Q$11:$T$11,2,FALSE)))))))),"N")</f>
        <v>0</v>
      </c>
      <c r="R54" s="118" t="b">
        <f>IF(AND(Q54="N"),"N",(IF(AND(K54="A"),VLOOKUP($Q$12,'Sel Coberturas,Capitais,Frquias'!$B$11:$E$17,3,FALSE),IF(AND(K54="B"),VLOOKUP($Q$12,'Sel Coberturas,Capitais,Frquias'!$B$22:$E$30,3,FALSE),IF(AND(K54="C"),VLOOKUP($Q$12,'Sel Coberturas,Capitais,Frquias'!$B$35:$E$48,3,FALSE),IF(AND(K54="D"),VLOOKUP($Q$12,'Sel Coberturas,Capitais,Frquias'!$G$11:$J$15,3,FALSE),IF(AND(K54="E"),VLOOKUP($Q$12,'Sel Coberturas,Capitais,Frquias'!$G$22:$J$32,3,FALSE),IF(AND(K54="F"),VLOOKUP($Q$12,'Sel Coberturas,Capitais,Frquias'!$L$11:$O$17,3,FALSE),IF(AND(K54="G"),VLOOKUP($Q$12,'Sel Coberturas,Capitais,Frquias'!$Q$11:$T$11,3,FALSE))))))))))</f>
        <v>0</v>
      </c>
      <c r="S54" s="118" t="b">
        <f>IFERROR(IF(AND(K54="A"),VLOOKUP($S$12,'Sel Coberturas,Capitais,Frquias'!$B$11:$E$17,2,FALSE),IF(AND(K54="B"),VLOOKUP($S$12,'Sel Coberturas,Capitais,Frquias'!$B$22:$E$30,2,FALSE),IF(AND(K54="C"),VLOOKUP($S$12,'Sel Coberturas,Capitais,Frquias'!$B$35:$E$48,2,FALSE),IF(AND(K54="D"),VLOOKUP($S$12,'Sel Coberturas,Capitais,Frquias'!$G$11:$J$15,2,FALSE),IF(AND(K54="E"),VLOOKUP($S$12,'Sel Coberturas,Capitais,Frquias'!$G$22:$J$32,2,FALSE),IF(AND(K54="F"),VLOOKUP($S$12,'Sel Coberturas,Capitais,Frquias'!$L$11:$O$17,2,FALSE),IF(AND(K54="G"),VLOOKUP($S$12,'Sel Coberturas,Capitais,Frquias'!$Q$11:$T$11,2,FALSE)))))))),"N")</f>
        <v>0</v>
      </c>
      <c r="T54" s="118" t="b">
        <f>IFERROR(IF(AND(S54="N"),"",(IF(AND(K54="A"),VLOOKUP($S$12,'Sel Coberturas,Capitais,Frquias'!$B$11:$E$17,4,FALSE),IF(AND(K54="B"),VLOOKUP($S$12,'Sel Coberturas,Capitais,Frquias'!$B$22:$E$30,4,FALSE),IF(AND(K54="C"),VLOOKUP($S$12,'Sel Coberturas,Capitais,Frquias'!$B$35:$E$48,4,FALSE),IF(AND(K54="D"),VLOOKUP($S$12,'Sel Coberturas,Capitais,Frquias'!$G$11:$J$15,4,FALSE),IF(AND(K54="E"),VLOOKUP($S$12,'Sel Coberturas,Capitais,Frquias'!$G$22:$J$32,4,FALSE),IF(AND(K54="F"),VLOOKUP($S$12,'Sel Coberturas,Capitais,Frquias'!$L$11:$O$17,4,FALSE),IF(AND(K54="G"),VLOOKUP($S$12,'Sel Coberturas,Capitais,Frquias'!$Q$11:$T$11,4,FALSE)))))))))),"")</f>
        <v>0</v>
      </c>
      <c r="U54" s="118" t="b">
        <f>IFERROR(IF(AND(K54="A"),VLOOKUP($U$12,'Sel Coberturas,Capitais,Frquias'!$B$11:$E$17,2,FALSE),IF(AND(K54="B"),VLOOKUP($U$12,'Sel Coberturas,Capitais,Frquias'!$B$22:$E$30,2,FALSE),IF(AND(K54="C"),VLOOKUP($U$12,'Sel Coberturas,Capitais,Frquias'!$B$35:$E$48,2,FALSE),IF(AND(K54="D"),VLOOKUP($U$12,'Sel Coberturas,Capitais,Frquias'!$G$11:$J$15,2,FALSE),IF(AND(K54="E"),VLOOKUP($U$12,'Sel Coberturas,Capitais,Frquias'!$G$22:$J$32,2,FALSE),IF(AND(K54="F"),VLOOKUP($U$12,'Sel Coberturas,Capitais,Frquias'!$L$11:$O$17,2,FALSE),IF(AND(K54="G"),VLOOKUP($U$12,'Sel Coberturas,Capitais,Frquias'!$Q$11:$T$11,2,FALSE)))))))),"N")</f>
        <v>0</v>
      </c>
      <c r="V54" s="119" t="b">
        <f>IFERROR(IF(AND(U54="N"),"",(IF(AND(K54="A"),VLOOKUP($U$12,'Sel Coberturas,Capitais,Frquias'!$B$11:$E$17,4,FALSE),IF(AND(K54="B"),VLOOKUP($U$12,'Sel Coberturas,Capitais,Frquias'!$B$22:$E$30,4,FALSE),IF(AND(K54="C"),VLOOKUP($U$12,'Sel Coberturas,Capitais,Frquias'!$B$35:$E$48,4,FALSE),IF(AND(K54="D"),VLOOKUP($U$12,'Sel Coberturas,Capitais,Frquias'!$G$11:$J$15,4,FALSE),IF(AND(K54="E"),VLOOKUP($U$12,'Sel Coberturas,Capitais,Frquias'!$G$22:$J$32,4,FALSE),IF(AND(K54="F"),VLOOKUP($U$12,'Sel Coberturas,Capitais,Frquias'!$L$11:$O$17,4,FALSE),IF(AND(K54="G"),VLOOKUP($U$12,'Sel Coberturas,Capitais,Frquias'!$Q$11:$T$11,4,FALSE)))))))))),"")</f>
        <v>0</v>
      </c>
      <c r="W54" s="118" t="b">
        <f>IFERROR(IF(AND(K54="A"),VLOOKUP($W$12,'Sel Coberturas,Capitais,Frquias'!$B$11:$E$17,2,FALSE),IF(AND(K54="B"),VLOOKUP($W$12,'Sel Coberturas,Capitais,Frquias'!$B$22:$E$30,2,FALSE),IF(AND(K54="C"),VLOOKUP($W$12,'Sel Coberturas,Capitais,Frquias'!$B$35:$E$48,2,FALSE),IF(AND(K54="D"),VLOOKUP($W$12,'Sel Coberturas,Capitais,Frquias'!$G$11:$J$15,2,FALSE),IF(AND(K54="E"),VLOOKUP($W$12,'Sel Coberturas,Capitais,Frquias'!$G$22:$J$32,2,FALSE),IF(AND(K54="F"),VLOOKUP($W$12,'Sel Coberturas,Capitais,Frquias'!$L$11:$O$17,2,FALSE),IF(AND(K54="G"),VLOOKUP($W$12,'Sel Coberturas,Capitais,Frquias'!$Q$11:$T$11,2,FALSE)))))))),"N")</f>
        <v>0</v>
      </c>
      <c r="X54" s="119" t="b">
        <f>IFERROR(IF(AND(W54="N"),"",(IF(AND(K54="A"),VLOOKUP($W$12,'Sel Coberturas,Capitais,Frquias'!$B$11:$E$17,4,FALSE),IF(AND(K54="B"),VLOOKUP($W$12,'Sel Coberturas,Capitais,Frquias'!$B$22:$E$30,4,FALSE),IF(AND(K54="C"),VLOOKUP($W$12,'Sel Coberturas,Capitais,Frquias'!$B$35:$E$48,4,FALSE),IF(AND(K54="D"),VLOOKUP($W$12,'Sel Coberturas,Capitais,Frquias'!$G$11:$J$15,4,FALSE),IF(AND(K54="E"),VLOOKUP($W$12,'Sel Coberturas,Capitais,Frquias'!$G$22:$J$32,4,FALSE),IF(AND(K54="F"),VLOOKUP($W$12,'Sel Coberturas,Capitais,Frquias'!$L$11:$O$17,4,FALSE),IF(AND(K54="G"),VLOOKUP($W$12,'Sel Coberturas,Capitais,Frquias'!$Q$11:$T$11,4,FALSE)))))))))),"")</f>
        <v>0</v>
      </c>
      <c r="Y54" s="118" t="b">
        <f>IFERROR(IF(AND(K54="A"),VLOOKUP($Y$12,'Sel Coberturas,Capitais,Frquias'!$B$11:$E$17,2,FALSE),IF(AND(K54="B"),VLOOKUP($Y$12,'Sel Coberturas,Capitais,Frquias'!$B$22:$E$30,2,FALSE),IF(AND(K54="C"),VLOOKUP($Y$12,'Sel Coberturas,Capitais,Frquias'!$B$35:$E$48,2,FALSE),IF(AND(K54="D"),VLOOKUP($Y$12,'Sel Coberturas,Capitais,Frquias'!$G$11:$J$15,2,FALSE),IF(AND(K54="E"),VLOOKUP($Y$12,'Sel Coberturas,Capitais,Frquias'!$G$22:$J$32,2,FALSE),IF(AND(K54="F"),VLOOKUP($Y$12,'Sel Coberturas,Capitais,Frquias'!$L$11:$O$17,2,FALSE),IF(AND(K54="G"),VLOOKUP($Y$12,'Sel Coberturas,Capitais,Frquias'!$Q$11:$T$11,2,FALSE)))))))),"N")</f>
        <v>0</v>
      </c>
      <c r="Z54" s="119" t="b">
        <f>IFERROR(IF(AND(Y54="N"),"",(IF(AND(K54="A"),VLOOKUP($Y$12,'Sel Coberturas,Capitais,Frquias'!$B$11:$E$17,4,FALSE),IF(AND(K54="B"),VLOOKUP($Y$12,'Sel Coberturas,Capitais,Frquias'!$B$22:$E$30,4,FALSE),IF(AND(K54="C"),VLOOKUP($Y$12,'Sel Coberturas,Capitais,Frquias'!$B$35:$E$48,4,FALSE),IF(AND(K54="D"),VLOOKUP($Y$12,'Sel Coberturas,Capitais,Frquias'!$G$11:$J$15,4,FALSE),IF(AND(K54="E"),VLOOKUP($Y$12,'Sel Coberturas,Capitais,Frquias'!$G$22:$J$32,4,FALSE),IF(AND(K54="F"),VLOOKUP($Y$12,'Sel Coberturas,Capitais,Frquias'!$L$11:$O$17,4,FALSE),IF(AND(K54="G"),VLOOKUP($Y$12,'Sel Coberturas,Capitais,Frquias'!$Q$11:$T$11,4,FALSE)))))))))),"")</f>
        <v>0</v>
      </c>
      <c r="AA54" s="118" t="b">
        <f>IFERROR(IF(AND(K54="A"),VLOOKUP($AA$12,'Sel Coberturas,Capitais,Frquias'!$B$11:$E$17,2,FALSE),IF(AND(K54="B"),VLOOKUP($AA$12,'Sel Coberturas,Capitais,Frquias'!$B$22:$E$30,2,FALSE),IF(AND(K54="C"),VLOOKUP($AA$12,'Sel Coberturas,Capitais,Frquias'!$B$35:$E$48,2,FALSE),IF(AND(K54="D"),VLOOKUP($AA$12,'Sel Coberturas,Capitais,Frquias'!$G$11:$J$15,2,FALSE),IF(AND(K54="E"),VLOOKUP($AA$12,'Sel Coberturas,Capitais,Frquias'!$G$22:$J$32,2,FALSE),IF(AND(K54="F"),VLOOKUP($AA$12,'Sel Coberturas,Capitais,Frquias'!$L$11:$O$17,2,FALSE),IF(AND(K54="G"),VLOOKUP($AA$12,'Sel Coberturas,Capitais,Frquias'!$Q$11:$T$11,2,FALSE)))))))),"N")</f>
        <v>0</v>
      </c>
      <c r="AB54" s="119" t="b">
        <f>IFERROR(IF(AND(AA54="N"),"",(IF(AND(K54="A"),VLOOKUP($AA$12,'Sel Coberturas,Capitais,Frquias'!$B$11:$E$17,4,FALSE),IF(AND(K54="B"),VLOOKUP($AA$12,'Sel Coberturas,Capitais,Frquias'!$B$22:$E$30,4,FALSE),IF(AND(K54="C"),VLOOKUP($AA$12,'Sel Coberturas,Capitais,Frquias'!$B$35:$E$48,4,FALSE),IF(AND(K54="D"),VLOOKUP($AA$12,'Sel Coberturas,Capitais,Frquias'!$G$11:$J$15,4,FALSE),IF(AND(K54="E"),VLOOKUP($AA$12,'Sel Coberturas,Capitais,Frquias'!$G$22:$J$32,4,FALSE),IF(AND(K54="F"),VLOOKUP($AA$12,'Sel Coberturas,Capitais,Frquias'!$L$11:$O$17,4,FALSE),IF(AND(K54="G"),VLOOKUP($AA$12,'Sel Coberturas,Capitais,Frquias'!$Q$11:$T$11,4,FALSE)))))))))),"")</f>
        <v>0</v>
      </c>
      <c r="AC54" s="118" t="b">
        <f>IFERROR(IF(AND(K54="A"),VLOOKUP($AC$12,'Sel Coberturas,Capitais,Frquias'!$B$11:$E$17,2,FALSE),IF(AND(K54="B"),VLOOKUP($AC$12,'Sel Coberturas,Capitais,Frquias'!$B$22:$E$30,2,FALSE),IF(AND(K54="C"),VLOOKUP($AC$12,'Sel Coberturas,Capitais,Frquias'!$B$35:$E$48,2,FALSE),IF(AND(K54="D"),VLOOKUP($AC$12,'Sel Coberturas,Capitais,Frquias'!$G$11:$J$15,2,FALSE),IF(AND(K54="E"),VLOOKUP($AC$12,'Sel Coberturas,Capitais,Frquias'!$G$22:$J$32,2,FALSE),IF(AND(K54="F"),VLOOKUP($AC$12,'Sel Coberturas,Capitais,Frquias'!$L$11:$O$17,2,FALSE),IF(AND(K54="G"),VLOOKUP($AC$12,'Sel Coberturas,Capitais,Frquias'!$Q$11:$T$11,2,FALSE)))))))),"N")</f>
        <v>0</v>
      </c>
      <c r="AD54" s="118" t="b">
        <f>IF(AND(AC54="N"),"N",(IF(AND(K54="A"),VLOOKUP($AC$12,'Sel Coberturas,Capitais,Frquias'!$B$11:$E$17,3,FALSE),IF(AND(K54="B"),VLOOKUP($AC$12,'Sel Coberturas,Capitais,Frquias'!$B$22:$E$30,3,FALSE),IF(AND(K54="C"),VLOOKUP($AC$12,'Sel Coberturas,Capitais,Frquias'!$B$35:$E$48,3,FALSE),IF(AND(K54="D"),VLOOKUP($AC$12,'Sel Coberturas,Capitais,Frquias'!$G$11:$J$15,3,FALSE),IF(AND(K54="E"),VLOOKUP($AC$12,'Sel Coberturas,Capitais,Frquias'!$G$22:$J$32,3,FALSE),IF(AND(K54="F"),VLOOKUP($AC$12,'Sel Coberturas,Capitais,Frquias'!$L$11:$O$17,3,FALSE),IF(AND(K54="G"),VLOOKUP($AC$12,'Sel Coberturas,Capitais,Frquias'!$Q$11:$T$11,3,FALSE))))))))))</f>
        <v>0</v>
      </c>
      <c r="AE54" s="118" t="b">
        <f>IFERROR(IF(AND(K54="A"),VLOOKUP($AE$12,'Sel Coberturas,Capitais,Frquias'!$B$11:$E$17,2,FALSE),IF(AND(K54="B"),VLOOKUP($AE$12,'Sel Coberturas,Capitais,Frquias'!$B$22:$E$30,2,FALSE),IF(AND(K54="C"),VLOOKUP($AE$12,'Sel Coberturas,Capitais,Frquias'!$B$35:$E$48,2,FALSE),IF(AND(K54="D"),VLOOKUP($AE$12,'Sel Coberturas,Capitais,Frquias'!$G$11:$J$15,2,FALSE),IF(AND(K54="E"),VLOOKUP($AE$12,'Sel Coberturas,Capitais,Frquias'!$G$22:$J$32,2,FALSE),IF(AND(K54="F"),VLOOKUP($AE$12,'Sel Coberturas,Capitais,Frquias'!$L$11:$O$17,2,FALSE),IF(AND(K54="G"),VLOOKUP($AE$12,'Sel Coberturas,Capitais,Frquias'!$Q$11:$T$11,2,FALSE)))))))),"N")</f>
        <v>0</v>
      </c>
      <c r="AF54" s="118" t="b">
        <f>IF(AND(AE54="N"),"N",(IF(AND(K54="A"),VLOOKUP($AE$12,'Sel Coberturas,Capitais,Frquias'!$B$11:$E$17,3,FALSE),IF(AND(K54="B"),VLOOKUP($AE$12,'Sel Coberturas,Capitais,Frquias'!$B$22:$E$30,3,FALSE),IF(AND(K54="C"),VLOOKUP($AE$12,'Sel Coberturas,Capitais,Frquias'!$B$35:$E$48,3,FALSE),IF(AND(K54="D"),VLOOKUP($AE$12,'Sel Coberturas,Capitais,Frquias'!$G$11:$J$15,3,FALSE),IF(AND(K54="E"),VLOOKUP($AE$12,'Sel Coberturas,Capitais,Frquias'!$G$22:$J$32,3,FALSE),IF(AND(K54="F"),VLOOKUP($AE$12,'Sel Coberturas,Capitais,Frquias'!$L$11:$O$17,3,FALSE),IF(AND(K54="G"),VLOOKUP($AE$12,'Sel Coberturas,Capitais,Frquias'!$Q$11:$T$11,3,FALSE))))))))))</f>
        <v>0</v>
      </c>
      <c r="AG54" s="118" t="b">
        <f>IFERROR(IF(AND(K54="A"),VLOOKUP($AG$12,'Sel Coberturas,Capitais,Frquias'!$B$11:$E$17,2,FALSE),IF(AND(K54="B"),VLOOKUP($AG$12,'Sel Coberturas,Capitais,Frquias'!$B$22:$E$30,2,FALSE),IF(AND(K54="C"),VLOOKUP($AG$12,'Sel Coberturas,Capitais,Frquias'!$B$35:$E$48,2,FALSE),IF(AND(K54="D"),VLOOKUP($AG$12,'Sel Coberturas,Capitais,Frquias'!$G$11:$J$15,2,FALSE),IF(AND(K54="E"),VLOOKUP($AG$12,'Sel Coberturas,Capitais,Frquias'!$G$22:$J$32,2,FALSE),IF(AND(K54="F"),VLOOKUP($AG$12,'Sel Coberturas,Capitais,Frquias'!$L$11:$O$17,2,FALSE),IF(AND(K54="G"),VLOOKUP($AG$12,'Sel Coberturas,Capitais,Frquias'!$Q$11:$T$11,2,FALSE)))))))),"N")</f>
        <v>0</v>
      </c>
      <c r="AH54" s="118" t="b">
        <f>IF(AND(AG54="N"),"N",(IF(AND(K54="A"),VLOOKUP($AG$12,'Sel Coberturas,Capitais,Frquias'!$B$11:$E$17,3,FALSE),IF(AND(K54="B"),VLOOKUP($AG$12,'Sel Coberturas,Capitais,Frquias'!$B$22:$E$30,3,FALSE),IF(AND(K54="C"),VLOOKUP($AG$12,'Sel Coberturas,Capitais,Frquias'!$B$35:$E$48,3,FALSE),IF(AND(K54="D"),VLOOKUP($AG$12,'Sel Coberturas,Capitais,Frquias'!$G$11:$J$15,3,FALSE),IF(AND(K54="E"),VLOOKUP($AG$12,'Sel Coberturas,Capitais,Frquias'!$G$22:$J$32,3,FALSE),IF(AND(K54="F"),VLOOKUP($AG$12,'Sel Coberturas,Capitais,Frquias'!$L$11:$O$17,3,FALSE),IF(AND(K54="G"),VLOOKUP($AG$12,'Sel Coberturas,Capitais,Frquias'!$Q$11:$T$11,3,FALSE))))))))))</f>
        <v>0</v>
      </c>
      <c r="AI54" s="118" t="b">
        <f>IFERROR(IF(AND(K54="A"),VLOOKUP($AI$12,'Sel Coberturas,Capitais,Frquias'!$B$11:$E$17,2,FALSE),IF(AND(K54="B"),VLOOKUP($AI$12,'Sel Coberturas,Capitais,Frquias'!$B$22:$E$30,2,FALSE),IF(AND(K54="C"),VLOOKUP($AI$12,'Sel Coberturas,Capitais,Frquias'!$B$35:$E$48,2,FALSE),IF(AND(K54="D"),VLOOKUP($AI$12,'Sel Coberturas,Capitais,Frquias'!$G$11:$J$15,2,FALSE),IF(AND(K54="E"),VLOOKUP($AI$12,'Sel Coberturas,Capitais,Frquias'!$G$22:$J$32,2,FALSE),IF(AND(K54="F"),VLOOKUP($AI$12,'Sel Coberturas,Capitais,Frquias'!$L$11:$O$17,2,FALSE),IF(AND(K54="G"),VLOOKUP($AI$12,'Sel Coberturas,Capitais,Frquias'!$Q$11:$T$11,2,FALSE)))))))),"N")</f>
        <v>0</v>
      </c>
      <c r="BU54" s="100" t="s">
        <v>987</v>
      </c>
      <c r="BV54" s="100" t="s">
        <v>226</v>
      </c>
      <c r="BW54" s="94" t="s">
        <v>986</v>
      </c>
      <c r="BY54" s="102" t="s">
        <v>1327</v>
      </c>
      <c r="BZ54" s="103" t="s">
        <v>922</v>
      </c>
      <c r="CA54" s="103">
        <v>2215</v>
      </c>
      <c r="CC54" s="90">
        <v>1949</v>
      </c>
      <c r="CD54" s="89" t="s">
        <v>1782</v>
      </c>
      <c r="CF54" s="90">
        <v>5200</v>
      </c>
      <c r="CG54" s="92" t="s">
        <v>1837</v>
      </c>
    </row>
    <row r="55" spans="1:85">
      <c r="A55" s="85">
        <f t="shared" si="0"/>
        <v>43</v>
      </c>
      <c r="B55" s="114"/>
      <c r="C55" s="115"/>
      <c r="D55" s="115"/>
      <c r="E55" s="115"/>
      <c r="F55" s="114"/>
      <c r="G55" s="114"/>
      <c r="H55" s="114"/>
      <c r="I55" s="121"/>
      <c r="J55" s="116"/>
      <c r="K55" s="116"/>
      <c r="L55" s="117" t="b">
        <f>IFERROR(IF(AND(K55="A"),VLOOKUP($L$12,'Sel Coberturas,Capitais,Frquias'!$B$11:$E$17,3,FALSE),IF(AND(K55="B"),VLOOKUP($L$12,'Sel Coberturas,Capitais,Frquias'!$B$22:$E$30,3,FALSE),IF(AND(K55="C"),VLOOKUP($L$12,'Sel Coberturas,Capitais,Frquias'!$B$35:$E$48,3,FALSE),IF(AND(K55="D"),VLOOKUP($L$12,'Sel Coberturas,Capitais,Frquias'!$G$11:$J$15,3,FALSE),IF(AND(K55="E"),VLOOKUP($L$12,'Sel Coberturas,Capitais,Frquias'!$G$22:$J$32,3,FALSE),IF(AND(K55="F"),VLOOKUP($L$12,'Sel Coberturas,Capitais,Frquias'!$L$11:$O$17,3,FALSE),IF(AND(K55="G"),VLOOKUP($L$12,'Sel Coberturas,Capitais,Frquias'!$Q$11:$T$11,3,FALSE)))))))),"")</f>
        <v>0</v>
      </c>
      <c r="M55" s="118" t="b">
        <f>IFERROR(IF(AND(K55="A"),VLOOKUP($M$12,'Sel Coberturas,Capitais,Frquias'!$B$11:$E$17,2,FALSE),IF(AND(K55="B"),VLOOKUP($M$12,'Sel Coberturas,Capitais,Frquias'!$B$22:$E$30,2,FALSE),IF(AND(K55="C"),VLOOKUP($M$12,'Sel Coberturas,Capitais,Frquias'!$B$35:$E$48,2,FALSE),IF(AND(K55="D"),VLOOKUP($M$12,'Sel Coberturas,Capitais,Frquias'!$G$11:$J$15,2,FALSE),IF(AND(K55="E"),VLOOKUP($M$12,'Sel Coberturas,Capitais,Frquias'!$G$22:$J$32,2,FALSE),IF(AND(K55="F"),VLOOKUP($M$12,'Sel Coberturas,Capitais,Frquias'!$L$11:$O$17,2,FALSE),IF(AND(K55="G"),VLOOKUP($M$12,'Sel Coberturas,Capitais,Frquias'!$Q$11:$T$11,2,FALSE)))))))),"N")</f>
        <v>0</v>
      </c>
      <c r="N55" s="118" t="b">
        <f>IF(AND(M55="N"),"N",(IF(AND(K55="A"),VLOOKUP($M$12,'Sel Coberturas,Capitais,Frquias'!$B$11:$E$17,3,FALSE),IF(AND(K55="B"),VLOOKUP($M$12,'Sel Coberturas,Capitais,Frquias'!$B$22:$E$30,3,FALSE),IF(AND(K55="C"),VLOOKUP($M$12,'Sel Coberturas,Capitais,Frquias'!$B$35:$E$48,3,FALSE),IF(AND(K55="D"),VLOOKUP($M$12,'Sel Coberturas,Capitais,Frquias'!$G$11:$J$15,3,FALSE),IF(AND(K55="E"),VLOOKUP($M$12,'Sel Coberturas,Capitais,Frquias'!$G$22:$J$32,3,FALSE),IF(AND(K55="F"),VLOOKUP($M$12,'Sel Coberturas,Capitais,Frquias'!$L$11:$O$17,3,FALSE),IF(AND(K55="G"),VLOOKUP($M$12,'Sel Coberturas,Capitais,Frquias'!$Q$11:$T$11,3,FALSE))))))))))</f>
        <v>0</v>
      </c>
      <c r="O55" s="118" t="b">
        <f>IFERROR(IF(AND(K55="A"),VLOOKUP($O$12,'Sel Coberturas,Capitais,Frquias'!$B$11:$E$17,2,FALSE),IF(AND(K55="B"),VLOOKUP($O$12,'Sel Coberturas,Capitais,Frquias'!$B$22:$E$30,2,FALSE),IF(AND(K55="C"),VLOOKUP($O$12,'Sel Coberturas,Capitais,Frquias'!$B$35:$E$48,2,FALSE),IF(AND(K55="D"),VLOOKUP($O$12,'Sel Coberturas,Capitais,Frquias'!$G$11:$J$15,2,FALSE),IF(AND(K55="E"),VLOOKUP($O$12,'Sel Coberturas,Capitais,Frquias'!$G$22:$J$32,2,FALSE),IF(AND(K55="F"),VLOOKUP($O$12,'Sel Coberturas,Capitais,Frquias'!$L$11:$O$17,2,FALSE),IF(AND(K55="G"),VLOOKUP($O$12,'Sel Coberturas,Capitais,Frquias'!$Q$11:$T$11,2,FALSE)))))))),"N")</f>
        <v>0</v>
      </c>
      <c r="P55" s="118" t="b">
        <f>IFERROR(IF(AND(K55="A"),VLOOKUP($P$12,'Sel Coberturas,Capitais,Frquias'!$B$11:$E$17,2,FALSE),IF(AND(K55="B"),VLOOKUP($P$12,'Sel Coberturas,Capitais,Frquias'!$B$22:$E$30,2,FALSE),IF(AND(K55="C"),VLOOKUP($P$12,'Sel Coberturas,Capitais,Frquias'!$B$35:$E$48,2,FALSE),IF(AND(K55="D"),VLOOKUP($P$12,'Sel Coberturas,Capitais,Frquias'!$G$11:$J$15,2,FALSE),IF(AND(K55="E"),VLOOKUP($P$12,'Sel Coberturas,Capitais,Frquias'!$G$22:$J$32,2,FALSE),IF(AND(K55="F"),VLOOKUP($P$12,'Sel Coberturas,Capitais,Frquias'!$L$11:$O$17,2,FALSE),IF(AND(K55="G"),VLOOKUP($P$12,'Sel Coberturas,Capitais,Frquias'!$Q$11:$T$11,2,FALSE)))))))),"N")</f>
        <v>0</v>
      </c>
      <c r="Q55" s="118" t="b">
        <f>IFERROR(IF(AND(K55="A"),VLOOKUP($Q$12,'Sel Coberturas,Capitais,Frquias'!$B$11:$E$17,2,FALSE),IF(AND(K55="B"),VLOOKUP($Q$12,'Sel Coberturas,Capitais,Frquias'!$B$22:$E$30,2,FALSE),IF(AND(K55="C"),VLOOKUP($Q$12,'Sel Coberturas,Capitais,Frquias'!$B$35:$E$48,2,FALSE),IF(AND(K55="D"),VLOOKUP($Q$12,'Sel Coberturas,Capitais,Frquias'!$G$11:$J$15,2,FALSE),IF(AND(K55="E"),VLOOKUP($Q$12,'Sel Coberturas,Capitais,Frquias'!$G$22:$J$32,2,FALSE),IF(AND(K55="F"),VLOOKUP($Q$12,'Sel Coberturas,Capitais,Frquias'!$L$11:$O$17,2,FALSE),IF(AND(K55="G"),VLOOKUP($Q$12,'Sel Coberturas,Capitais,Frquias'!$Q$11:$T$11,2,FALSE)))))))),"N")</f>
        <v>0</v>
      </c>
      <c r="R55" s="118" t="b">
        <f>IF(AND(Q55="N"),"N",(IF(AND(K55="A"),VLOOKUP($Q$12,'Sel Coberturas,Capitais,Frquias'!$B$11:$E$17,3,FALSE),IF(AND(K55="B"),VLOOKUP($Q$12,'Sel Coberturas,Capitais,Frquias'!$B$22:$E$30,3,FALSE),IF(AND(K55="C"),VLOOKUP($Q$12,'Sel Coberturas,Capitais,Frquias'!$B$35:$E$48,3,FALSE),IF(AND(K55="D"),VLOOKUP($Q$12,'Sel Coberturas,Capitais,Frquias'!$G$11:$J$15,3,FALSE),IF(AND(K55="E"),VLOOKUP($Q$12,'Sel Coberturas,Capitais,Frquias'!$G$22:$J$32,3,FALSE),IF(AND(K55="F"),VLOOKUP($Q$12,'Sel Coberturas,Capitais,Frquias'!$L$11:$O$17,3,FALSE),IF(AND(K55="G"),VLOOKUP($Q$12,'Sel Coberturas,Capitais,Frquias'!$Q$11:$T$11,3,FALSE))))))))))</f>
        <v>0</v>
      </c>
      <c r="S55" s="118" t="b">
        <f>IFERROR(IF(AND(K55="A"),VLOOKUP($S$12,'Sel Coberturas,Capitais,Frquias'!$B$11:$E$17,2,FALSE),IF(AND(K55="B"),VLOOKUP($S$12,'Sel Coberturas,Capitais,Frquias'!$B$22:$E$30,2,FALSE),IF(AND(K55="C"),VLOOKUP($S$12,'Sel Coberturas,Capitais,Frquias'!$B$35:$E$48,2,FALSE),IF(AND(K55="D"),VLOOKUP($S$12,'Sel Coberturas,Capitais,Frquias'!$G$11:$J$15,2,FALSE),IF(AND(K55="E"),VLOOKUP($S$12,'Sel Coberturas,Capitais,Frquias'!$G$22:$J$32,2,FALSE),IF(AND(K55="F"),VLOOKUP($S$12,'Sel Coberturas,Capitais,Frquias'!$L$11:$O$17,2,FALSE),IF(AND(K55="G"),VLOOKUP($S$12,'Sel Coberturas,Capitais,Frquias'!$Q$11:$T$11,2,FALSE)))))))),"N")</f>
        <v>0</v>
      </c>
      <c r="T55" s="118" t="b">
        <f>IFERROR(IF(AND(S55="N"),"",(IF(AND(K55="A"),VLOOKUP($S$12,'Sel Coberturas,Capitais,Frquias'!$B$11:$E$17,4,FALSE),IF(AND(K55="B"),VLOOKUP($S$12,'Sel Coberturas,Capitais,Frquias'!$B$22:$E$30,4,FALSE),IF(AND(K55="C"),VLOOKUP($S$12,'Sel Coberturas,Capitais,Frquias'!$B$35:$E$48,4,FALSE),IF(AND(K55="D"),VLOOKUP($S$12,'Sel Coberturas,Capitais,Frquias'!$G$11:$J$15,4,FALSE),IF(AND(K55="E"),VLOOKUP($S$12,'Sel Coberturas,Capitais,Frquias'!$G$22:$J$32,4,FALSE),IF(AND(K55="F"),VLOOKUP($S$12,'Sel Coberturas,Capitais,Frquias'!$L$11:$O$17,4,FALSE),IF(AND(K55="G"),VLOOKUP($S$12,'Sel Coberturas,Capitais,Frquias'!$Q$11:$T$11,4,FALSE)))))))))),"")</f>
        <v>0</v>
      </c>
      <c r="U55" s="118" t="b">
        <f>IFERROR(IF(AND(K55="A"),VLOOKUP($U$12,'Sel Coberturas,Capitais,Frquias'!$B$11:$E$17,2,FALSE),IF(AND(K55="B"),VLOOKUP($U$12,'Sel Coberturas,Capitais,Frquias'!$B$22:$E$30,2,FALSE),IF(AND(K55="C"),VLOOKUP($U$12,'Sel Coberturas,Capitais,Frquias'!$B$35:$E$48,2,FALSE),IF(AND(K55="D"),VLOOKUP($U$12,'Sel Coberturas,Capitais,Frquias'!$G$11:$J$15,2,FALSE),IF(AND(K55="E"),VLOOKUP($U$12,'Sel Coberturas,Capitais,Frquias'!$G$22:$J$32,2,FALSE),IF(AND(K55="F"),VLOOKUP($U$12,'Sel Coberturas,Capitais,Frquias'!$L$11:$O$17,2,FALSE),IF(AND(K55="G"),VLOOKUP($U$12,'Sel Coberturas,Capitais,Frquias'!$Q$11:$T$11,2,FALSE)))))))),"N")</f>
        <v>0</v>
      </c>
      <c r="V55" s="119" t="b">
        <f>IFERROR(IF(AND(U55="N"),"",(IF(AND(K55="A"),VLOOKUP($U$12,'Sel Coberturas,Capitais,Frquias'!$B$11:$E$17,4,FALSE),IF(AND(K55="B"),VLOOKUP($U$12,'Sel Coberturas,Capitais,Frquias'!$B$22:$E$30,4,FALSE),IF(AND(K55="C"),VLOOKUP($U$12,'Sel Coberturas,Capitais,Frquias'!$B$35:$E$48,4,FALSE),IF(AND(K55="D"),VLOOKUP($U$12,'Sel Coberturas,Capitais,Frquias'!$G$11:$J$15,4,FALSE),IF(AND(K55="E"),VLOOKUP($U$12,'Sel Coberturas,Capitais,Frquias'!$G$22:$J$32,4,FALSE),IF(AND(K55="F"),VLOOKUP($U$12,'Sel Coberturas,Capitais,Frquias'!$L$11:$O$17,4,FALSE),IF(AND(K55="G"),VLOOKUP($U$12,'Sel Coberturas,Capitais,Frquias'!$Q$11:$T$11,4,FALSE)))))))))),"")</f>
        <v>0</v>
      </c>
      <c r="W55" s="118" t="b">
        <f>IFERROR(IF(AND(K55="A"),VLOOKUP($W$12,'Sel Coberturas,Capitais,Frquias'!$B$11:$E$17,2,FALSE),IF(AND(K55="B"),VLOOKUP($W$12,'Sel Coberturas,Capitais,Frquias'!$B$22:$E$30,2,FALSE),IF(AND(K55="C"),VLOOKUP($W$12,'Sel Coberturas,Capitais,Frquias'!$B$35:$E$48,2,FALSE),IF(AND(K55="D"),VLOOKUP($W$12,'Sel Coberturas,Capitais,Frquias'!$G$11:$J$15,2,FALSE),IF(AND(K55="E"),VLOOKUP($W$12,'Sel Coberturas,Capitais,Frquias'!$G$22:$J$32,2,FALSE),IF(AND(K55="F"),VLOOKUP($W$12,'Sel Coberturas,Capitais,Frquias'!$L$11:$O$17,2,FALSE),IF(AND(K55="G"),VLOOKUP($W$12,'Sel Coberturas,Capitais,Frquias'!$Q$11:$T$11,2,FALSE)))))))),"N")</f>
        <v>0</v>
      </c>
      <c r="X55" s="119" t="b">
        <f>IFERROR(IF(AND(W55="N"),"",(IF(AND(K55="A"),VLOOKUP($W$12,'Sel Coberturas,Capitais,Frquias'!$B$11:$E$17,4,FALSE),IF(AND(K55="B"),VLOOKUP($W$12,'Sel Coberturas,Capitais,Frquias'!$B$22:$E$30,4,FALSE),IF(AND(K55="C"),VLOOKUP($W$12,'Sel Coberturas,Capitais,Frquias'!$B$35:$E$48,4,FALSE),IF(AND(K55="D"),VLOOKUP($W$12,'Sel Coberturas,Capitais,Frquias'!$G$11:$J$15,4,FALSE),IF(AND(K55="E"),VLOOKUP($W$12,'Sel Coberturas,Capitais,Frquias'!$G$22:$J$32,4,FALSE),IF(AND(K55="F"),VLOOKUP($W$12,'Sel Coberturas,Capitais,Frquias'!$L$11:$O$17,4,FALSE),IF(AND(K55="G"),VLOOKUP($W$12,'Sel Coberturas,Capitais,Frquias'!$Q$11:$T$11,4,FALSE)))))))))),"")</f>
        <v>0</v>
      </c>
      <c r="Y55" s="118" t="b">
        <f>IFERROR(IF(AND(K55="A"),VLOOKUP($Y$12,'Sel Coberturas,Capitais,Frquias'!$B$11:$E$17,2,FALSE),IF(AND(K55="B"),VLOOKUP($Y$12,'Sel Coberturas,Capitais,Frquias'!$B$22:$E$30,2,FALSE),IF(AND(K55="C"),VLOOKUP($Y$12,'Sel Coberturas,Capitais,Frquias'!$B$35:$E$48,2,FALSE),IF(AND(K55="D"),VLOOKUP($Y$12,'Sel Coberturas,Capitais,Frquias'!$G$11:$J$15,2,FALSE),IF(AND(K55="E"),VLOOKUP($Y$12,'Sel Coberturas,Capitais,Frquias'!$G$22:$J$32,2,FALSE),IF(AND(K55="F"),VLOOKUP($Y$12,'Sel Coberturas,Capitais,Frquias'!$L$11:$O$17,2,FALSE),IF(AND(K55="G"),VLOOKUP($Y$12,'Sel Coberturas,Capitais,Frquias'!$Q$11:$T$11,2,FALSE)))))))),"N")</f>
        <v>0</v>
      </c>
      <c r="Z55" s="119" t="b">
        <f>IFERROR(IF(AND(Y55="N"),"",(IF(AND(K55="A"),VLOOKUP($Y$12,'Sel Coberturas,Capitais,Frquias'!$B$11:$E$17,4,FALSE),IF(AND(K55="B"),VLOOKUP($Y$12,'Sel Coberturas,Capitais,Frquias'!$B$22:$E$30,4,FALSE),IF(AND(K55="C"),VLOOKUP($Y$12,'Sel Coberturas,Capitais,Frquias'!$B$35:$E$48,4,FALSE),IF(AND(K55="D"),VLOOKUP($Y$12,'Sel Coberturas,Capitais,Frquias'!$G$11:$J$15,4,FALSE),IF(AND(K55="E"),VLOOKUP($Y$12,'Sel Coberturas,Capitais,Frquias'!$G$22:$J$32,4,FALSE),IF(AND(K55="F"),VLOOKUP($Y$12,'Sel Coberturas,Capitais,Frquias'!$L$11:$O$17,4,FALSE),IF(AND(K55="G"),VLOOKUP($Y$12,'Sel Coberturas,Capitais,Frquias'!$Q$11:$T$11,4,FALSE)))))))))),"")</f>
        <v>0</v>
      </c>
      <c r="AA55" s="118" t="b">
        <f>IFERROR(IF(AND(K55="A"),VLOOKUP($AA$12,'Sel Coberturas,Capitais,Frquias'!$B$11:$E$17,2,FALSE),IF(AND(K55="B"),VLOOKUP($AA$12,'Sel Coberturas,Capitais,Frquias'!$B$22:$E$30,2,FALSE),IF(AND(K55="C"),VLOOKUP($AA$12,'Sel Coberturas,Capitais,Frquias'!$B$35:$E$48,2,FALSE),IF(AND(K55="D"),VLOOKUP($AA$12,'Sel Coberturas,Capitais,Frquias'!$G$11:$J$15,2,FALSE),IF(AND(K55="E"),VLOOKUP($AA$12,'Sel Coberturas,Capitais,Frquias'!$G$22:$J$32,2,FALSE),IF(AND(K55="F"),VLOOKUP($AA$12,'Sel Coberturas,Capitais,Frquias'!$L$11:$O$17,2,FALSE),IF(AND(K55="G"),VLOOKUP($AA$12,'Sel Coberturas,Capitais,Frquias'!$Q$11:$T$11,2,FALSE)))))))),"N")</f>
        <v>0</v>
      </c>
      <c r="AB55" s="119" t="b">
        <f>IFERROR(IF(AND(AA55="N"),"",(IF(AND(K55="A"),VLOOKUP($AA$12,'Sel Coberturas,Capitais,Frquias'!$B$11:$E$17,4,FALSE),IF(AND(K55="B"),VLOOKUP($AA$12,'Sel Coberturas,Capitais,Frquias'!$B$22:$E$30,4,FALSE),IF(AND(K55="C"),VLOOKUP($AA$12,'Sel Coberturas,Capitais,Frquias'!$B$35:$E$48,4,FALSE),IF(AND(K55="D"),VLOOKUP($AA$12,'Sel Coberturas,Capitais,Frquias'!$G$11:$J$15,4,FALSE),IF(AND(K55="E"),VLOOKUP($AA$12,'Sel Coberturas,Capitais,Frquias'!$G$22:$J$32,4,FALSE),IF(AND(K55="F"),VLOOKUP($AA$12,'Sel Coberturas,Capitais,Frquias'!$L$11:$O$17,4,FALSE),IF(AND(K55="G"),VLOOKUP($AA$12,'Sel Coberturas,Capitais,Frquias'!$Q$11:$T$11,4,FALSE)))))))))),"")</f>
        <v>0</v>
      </c>
      <c r="AC55" s="118" t="b">
        <f>IFERROR(IF(AND(K55="A"),VLOOKUP($AC$12,'Sel Coberturas,Capitais,Frquias'!$B$11:$E$17,2,FALSE),IF(AND(K55="B"),VLOOKUP($AC$12,'Sel Coberturas,Capitais,Frquias'!$B$22:$E$30,2,FALSE),IF(AND(K55="C"),VLOOKUP($AC$12,'Sel Coberturas,Capitais,Frquias'!$B$35:$E$48,2,FALSE),IF(AND(K55="D"),VLOOKUP($AC$12,'Sel Coberturas,Capitais,Frquias'!$G$11:$J$15,2,FALSE),IF(AND(K55="E"),VLOOKUP($AC$12,'Sel Coberturas,Capitais,Frquias'!$G$22:$J$32,2,FALSE),IF(AND(K55="F"),VLOOKUP($AC$12,'Sel Coberturas,Capitais,Frquias'!$L$11:$O$17,2,FALSE),IF(AND(K55="G"),VLOOKUP($AC$12,'Sel Coberturas,Capitais,Frquias'!$Q$11:$T$11,2,FALSE)))))))),"N")</f>
        <v>0</v>
      </c>
      <c r="AD55" s="118" t="b">
        <f>IF(AND(AC55="N"),"N",(IF(AND(K55="A"),VLOOKUP($AC$12,'Sel Coberturas,Capitais,Frquias'!$B$11:$E$17,3,FALSE),IF(AND(K55="B"),VLOOKUP($AC$12,'Sel Coberturas,Capitais,Frquias'!$B$22:$E$30,3,FALSE),IF(AND(K55="C"),VLOOKUP($AC$12,'Sel Coberturas,Capitais,Frquias'!$B$35:$E$48,3,FALSE),IF(AND(K55="D"),VLOOKUP($AC$12,'Sel Coberturas,Capitais,Frquias'!$G$11:$J$15,3,FALSE),IF(AND(K55="E"),VLOOKUP($AC$12,'Sel Coberturas,Capitais,Frquias'!$G$22:$J$32,3,FALSE),IF(AND(K55="F"),VLOOKUP($AC$12,'Sel Coberturas,Capitais,Frquias'!$L$11:$O$17,3,FALSE),IF(AND(K55="G"),VLOOKUP($AC$12,'Sel Coberturas,Capitais,Frquias'!$Q$11:$T$11,3,FALSE))))))))))</f>
        <v>0</v>
      </c>
      <c r="AE55" s="118" t="b">
        <f>IFERROR(IF(AND(K55="A"),VLOOKUP($AE$12,'Sel Coberturas,Capitais,Frquias'!$B$11:$E$17,2,FALSE),IF(AND(K55="B"),VLOOKUP($AE$12,'Sel Coberturas,Capitais,Frquias'!$B$22:$E$30,2,FALSE),IF(AND(K55="C"),VLOOKUP($AE$12,'Sel Coberturas,Capitais,Frquias'!$B$35:$E$48,2,FALSE),IF(AND(K55="D"),VLOOKUP($AE$12,'Sel Coberturas,Capitais,Frquias'!$G$11:$J$15,2,FALSE),IF(AND(K55="E"),VLOOKUP($AE$12,'Sel Coberturas,Capitais,Frquias'!$G$22:$J$32,2,FALSE),IF(AND(K55="F"),VLOOKUP($AE$12,'Sel Coberturas,Capitais,Frquias'!$L$11:$O$17,2,FALSE),IF(AND(K55="G"),VLOOKUP($AE$12,'Sel Coberturas,Capitais,Frquias'!$Q$11:$T$11,2,FALSE)))))))),"N")</f>
        <v>0</v>
      </c>
      <c r="AF55" s="118" t="b">
        <f>IF(AND(AE55="N"),"N",(IF(AND(K55="A"),VLOOKUP($AE$12,'Sel Coberturas,Capitais,Frquias'!$B$11:$E$17,3,FALSE),IF(AND(K55="B"),VLOOKUP($AE$12,'Sel Coberturas,Capitais,Frquias'!$B$22:$E$30,3,FALSE),IF(AND(K55="C"),VLOOKUP($AE$12,'Sel Coberturas,Capitais,Frquias'!$B$35:$E$48,3,FALSE),IF(AND(K55="D"),VLOOKUP($AE$12,'Sel Coberturas,Capitais,Frquias'!$G$11:$J$15,3,FALSE),IF(AND(K55="E"),VLOOKUP($AE$12,'Sel Coberturas,Capitais,Frquias'!$G$22:$J$32,3,FALSE),IF(AND(K55="F"),VLOOKUP($AE$12,'Sel Coberturas,Capitais,Frquias'!$L$11:$O$17,3,FALSE),IF(AND(K55="G"),VLOOKUP($AE$12,'Sel Coberturas,Capitais,Frquias'!$Q$11:$T$11,3,FALSE))))))))))</f>
        <v>0</v>
      </c>
      <c r="AG55" s="118" t="b">
        <f>IFERROR(IF(AND(K55="A"),VLOOKUP($AG$12,'Sel Coberturas,Capitais,Frquias'!$B$11:$E$17,2,FALSE),IF(AND(K55="B"),VLOOKUP($AG$12,'Sel Coberturas,Capitais,Frquias'!$B$22:$E$30,2,FALSE),IF(AND(K55="C"),VLOOKUP($AG$12,'Sel Coberturas,Capitais,Frquias'!$B$35:$E$48,2,FALSE),IF(AND(K55="D"),VLOOKUP($AG$12,'Sel Coberturas,Capitais,Frquias'!$G$11:$J$15,2,FALSE),IF(AND(K55="E"),VLOOKUP($AG$12,'Sel Coberturas,Capitais,Frquias'!$G$22:$J$32,2,FALSE),IF(AND(K55="F"),VLOOKUP($AG$12,'Sel Coberturas,Capitais,Frquias'!$L$11:$O$17,2,FALSE),IF(AND(K55="G"),VLOOKUP($AG$12,'Sel Coberturas,Capitais,Frquias'!$Q$11:$T$11,2,FALSE)))))))),"N")</f>
        <v>0</v>
      </c>
      <c r="AH55" s="118" t="b">
        <f>IF(AND(AG55="N"),"N",(IF(AND(K55="A"),VLOOKUP($AG$12,'Sel Coberturas,Capitais,Frquias'!$B$11:$E$17,3,FALSE),IF(AND(K55="B"),VLOOKUP($AG$12,'Sel Coberturas,Capitais,Frquias'!$B$22:$E$30,3,FALSE),IF(AND(K55="C"),VLOOKUP($AG$12,'Sel Coberturas,Capitais,Frquias'!$B$35:$E$48,3,FALSE),IF(AND(K55="D"),VLOOKUP($AG$12,'Sel Coberturas,Capitais,Frquias'!$G$11:$J$15,3,FALSE),IF(AND(K55="E"),VLOOKUP($AG$12,'Sel Coberturas,Capitais,Frquias'!$G$22:$J$32,3,FALSE),IF(AND(K55="F"),VLOOKUP($AG$12,'Sel Coberturas,Capitais,Frquias'!$L$11:$O$17,3,FALSE),IF(AND(K55="G"),VLOOKUP($AG$12,'Sel Coberturas,Capitais,Frquias'!$Q$11:$T$11,3,FALSE))))))))))</f>
        <v>0</v>
      </c>
      <c r="AI55" s="118" t="b">
        <f>IFERROR(IF(AND(K55="A"),VLOOKUP($AI$12,'Sel Coberturas,Capitais,Frquias'!$B$11:$E$17,2,FALSE),IF(AND(K55="B"),VLOOKUP($AI$12,'Sel Coberturas,Capitais,Frquias'!$B$22:$E$30,2,FALSE),IF(AND(K55="C"),VLOOKUP($AI$12,'Sel Coberturas,Capitais,Frquias'!$B$35:$E$48,2,FALSE),IF(AND(K55="D"),VLOOKUP($AI$12,'Sel Coberturas,Capitais,Frquias'!$G$11:$J$15,2,FALSE),IF(AND(K55="E"),VLOOKUP($AI$12,'Sel Coberturas,Capitais,Frquias'!$G$22:$J$32,2,FALSE),IF(AND(K55="F"),VLOOKUP($AI$12,'Sel Coberturas,Capitais,Frquias'!$L$11:$O$17,2,FALSE),IF(AND(K55="G"),VLOOKUP($AI$12,'Sel Coberturas,Capitais,Frquias'!$Q$11:$T$11,2,FALSE)))))))),"N")</f>
        <v>0</v>
      </c>
      <c r="BU55" s="100" t="s">
        <v>401</v>
      </c>
      <c r="BV55" s="100" t="s">
        <v>402</v>
      </c>
      <c r="BW55" s="94" t="s">
        <v>400</v>
      </c>
      <c r="BY55" s="102" t="s">
        <v>1008</v>
      </c>
      <c r="BZ55" s="103" t="s">
        <v>408</v>
      </c>
      <c r="CA55" s="103">
        <v>729</v>
      </c>
      <c r="CC55" s="90">
        <v>1950</v>
      </c>
      <c r="CD55" s="89" t="s">
        <v>1782</v>
      </c>
      <c r="CF55" s="90">
        <v>6100</v>
      </c>
      <c r="CG55" s="92" t="s">
        <v>1838</v>
      </c>
    </row>
    <row r="56" spans="1:85">
      <c r="A56" s="85">
        <f t="shared" si="0"/>
        <v>44</v>
      </c>
      <c r="B56" s="114"/>
      <c r="C56" s="115"/>
      <c r="D56" s="115"/>
      <c r="E56" s="115"/>
      <c r="F56" s="114"/>
      <c r="G56" s="114"/>
      <c r="H56" s="114"/>
      <c r="I56" s="121"/>
      <c r="J56" s="116"/>
      <c r="K56" s="116"/>
      <c r="L56" s="117" t="b">
        <f>IFERROR(IF(AND(K56="A"),VLOOKUP($L$12,'Sel Coberturas,Capitais,Frquias'!$B$11:$E$17,3,FALSE),IF(AND(K56="B"),VLOOKUP($L$12,'Sel Coberturas,Capitais,Frquias'!$B$22:$E$30,3,FALSE),IF(AND(K56="C"),VLOOKUP($L$12,'Sel Coberturas,Capitais,Frquias'!$B$35:$E$48,3,FALSE),IF(AND(K56="D"),VLOOKUP($L$12,'Sel Coberturas,Capitais,Frquias'!$G$11:$J$15,3,FALSE),IF(AND(K56="E"),VLOOKUP($L$12,'Sel Coberturas,Capitais,Frquias'!$G$22:$J$32,3,FALSE),IF(AND(K56="F"),VLOOKUP($L$12,'Sel Coberturas,Capitais,Frquias'!$L$11:$O$17,3,FALSE),IF(AND(K56="G"),VLOOKUP($L$12,'Sel Coberturas,Capitais,Frquias'!$Q$11:$T$11,3,FALSE)))))))),"")</f>
        <v>0</v>
      </c>
      <c r="M56" s="118" t="b">
        <f>IFERROR(IF(AND(K56="A"),VLOOKUP($M$12,'Sel Coberturas,Capitais,Frquias'!$B$11:$E$17,2,FALSE),IF(AND(K56="B"),VLOOKUP($M$12,'Sel Coberturas,Capitais,Frquias'!$B$22:$E$30,2,FALSE),IF(AND(K56="C"),VLOOKUP($M$12,'Sel Coberturas,Capitais,Frquias'!$B$35:$E$48,2,FALSE),IF(AND(K56="D"),VLOOKUP($M$12,'Sel Coberturas,Capitais,Frquias'!$G$11:$J$15,2,FALSE),IF(AND(K56="E"),VLOOKUP($M$12,'Sel Coberturas,Capitais,Frquias'!$G$22:$J$32,2,FALSE),IF(AND(K56="F"),VLOOKUP($M$12,'Sel Coberturas,Capitais,Frquias'!$L$11:$O$17,2,FALSE),IF(AND(K56="G"),VLOOKUP($M$12,'Sel Coberturas,Capitais,Frquias'!$Q$11:$T$11,2,FALSE)))))))),"N")</f>
        <v>0</v>
      </c>
      <c r="N56" s="118" t="b">
        <f>IF(AND(M56="N"),"N",(IF(AND(K56="A"),VLOOKUP($M$12,'Sel Coberturas,Capitais,Frquias'!$B$11:$E$17,3,FALSE),IF(AND(K56="B"),VLOOKUP($M$12,'Sel Coberturas,Capitais,Frquias'!$B$22:$E$30,3,FALSE),IF(AND(K56="C"),VLOOKUP($M$12,'Sel Coberturas,Capitais,Frquias'!$B$35:$E$48,3,FALSE),IF(AND(K56="D"),VLOOKUP($M$12,'Sel Coberturas,Capitais,Frquias'!$G$11:$J$15,3,FALSE),IF(AND(K56="E"),VLOOKUP($M$12,'Sel Coberturas,Capitais,Frquias'!$G$22:$J$32,3,FALSE),IF(AND(K56="F"),VLOOKUP($M$12,'Sel Coberturas,Capitais,Frquias'!$L$11:$O$17,3,FALSE),IF(AND(K56="G"),VLOOKUP($M$12,'Sel Coberturas,Capitais,Frquias'!$Q$11:$T$11,3,FALSE))))))))))</f>
        <v>0</v>
      </c>
      <c r="O56" s="118" t="b">
        <f>IFERROR(IF(AND(K56="A"),VLOOKUP($O$12,'Sel Coberturas,Capitais,Frquias'!$B$11:$E$17,2,FALSE),IF(AND(K56="B"),VLOOKUP($O$12,'Sel Coberturas,Capitais,Frquias'!$B$22:$E$30,2,FALSE),IF(AND(K56="C"),VLOOKUP($O$12,'Sel Coberturas,Capitais,Frquias'!$B$35:$E$48,2,FALSE),IF(AND(K56="D"),VLOOKUP($O$12,'Sel Coberturas,Capitais,Frquias'!$G$11:$J$15,2,FALSE),IF(AND(K56="E"),VLOOKUP($O$12,'Sel Coberturas,Capitais,Frquias'!$G$22:$J$32,2,FALSE),IF(AND(K56="F"),VLOOKUP($O$12,'Sel Coberturas,Capitais,Frquias'!$L$11:$O$17,2,FALSE),IF(AND(K56="G"),VLOOKUP($O$12,'Sel Coberturas,Capitais,Frquias'!$Q$11:$T$11,2,FALSE)))))))),"N")</f>
        <v>0</v>
      </c>
      <c r="P56" s="118" t="b">
        <f>IFERROR(IF(AND(K56="A"),VLOOKUP($P$12,'Sel Coberturas,Capitais,Frquias'!$B$11:$E$17,2,FALSE),IF(AND(K56="B"),VLOOKUP($P$12,'Sel Coberturas,Capitais,Frquias'!$B$22:$E$30,2,FALSE),IF(AND(K56="C"),VLOOKUP($P$12,'Sel Coberturas,Capitais,Frquias'!$B$35:$E$48,2,FALSE),IF(AND(K56="D"),VLOOKUP($P$12,'Sel Coberturas,Capitais,Frquias'!$G$11:$J$15,2,FALSE),IF(AND(K56="E"),VLOOKUP($P$12,'Sel Coberturas,Capitais,Frquias'!$G$22:$J$32,2,FALSE),IF(AND(K56="F"),VLOOKUP($P$12,'Sel Coberturas,Capitais,Frquias'!$L$11:$O$17,2,FALSE),IF(AND(K56="G"),VLOOKUP($P$12,'Sel Coberturas,Capitais,Frquias'!$Q$11:$T$11,2,FALSE)))))))),"N")</f>
        <v>0</v>
      </c>
      <c r="Q56" s="118" t="b">
        <f>IFERROR(IF(AND(K56="A"),VLOOKUP($Q$12,'Sel Coberturas,Capitais,Frquias'!$B$11:$E$17,2,FALSE),IF(AND(K56="B"),VLOOKUP($Q$12,'Sel Coberturas,Capitais,Frquias'!$B$22:$E$30,2,FALSE),IF(AND(K56="C"),VLOOKUP($Q$12,'Sel Coberturas,Capitais,Frquias'!$B$35:$E$48,2,FALSE),IF(AND(K56="D"),VLOOKUP($Q$12,'Sel Coberturas,Capitais,Frquias'!$G$11:$J$15,2,FALSE),IF(AND(K56="E"),VLOOKUP($Q$12,'Sel Coberturas,Capitais,Frquias'!$G$22:$J$32,2,FALSE),IF(AND(K56="F"),VLOOKUP($Q$12,'Sel Coberturas,Capitais,Frquias'!$L$11:$O$17,2,FALSE),IF(AND(K56="G"),VLOOKUP($Q$12,'Sel Coberturas,Capitais,Frquias'!$Q$11:$T$11,2,FALSE)))))))),"N")</f>
        <v>0</v>
      </c>
      <c r="R56" s="118" t="b">
        <f>IF(AND(Q56="N"),"N",(IF(AND(K56="A"),VLOOKUP($Q$12,'Sel Coberturas,Capitais,Frquias'!$B$11:$E$17,3,FALSE),IF(AND(K56="B"),VLOOKUP($Q$12,'Sel Coberturas,Capitais,Frquias'!$B$22:$E$30,3,FALSE),IF(AND(K56="C"),VLOOKUP($Q$12,'Sel Coberturas,Capitais,Frquias'!$B$35:$E$48,3,FALSE),IF(AND(K56="D"),VLOOKUP($Q$12,'Sel Coberturas,Capitais,Frquias'!$G$11:$J$15,3,FALSE),IF(AND(K56="E"),VLOOKUP($Q$12,'Sel Coberturas,Capitais,Frquias'!$G$22:$J$32,3,FALSE),IF(AND(K56="F"),VLOOKUP($Q$12,'Sel Coberturas,Capitais,Frquias'!$L$11:$O$17,3,FALSE),IF(AND(K56="G"),VLOOKUP($Q$12,'Sel Coberturas,Capitais,Frquias'!$Q$11:$T$11,3,FALSE))))))))))</f>
        <v>0</v>
      </c>
      <c r="S56" s="118" t="b">
        <f>IFERROR(IF(AND(K56="A"),VLOOKUP($S$12,'Sel Coberturas,Capitais,Frquias'!$B$11:$E$17,2,FALSE),IF(AND(K56="B"),VLOOKUP($S$12,'Sel Coberturas,Capitais,Frquias'!$B$22:$E$30,2,FALSE),IF(AND(K56="C"),VLOOKUP($S$12,'Sel Coberturas,Capitais,Frquias'!$B$35:$E$48,2,FALSE),IF(AND(K56="D"),VLOOKUP($S$12,'Sel Coberturas,Capitais,Frquias'!$G$11:$J$15,2,FALSE),IF(AND(K56="E"),VLOOKUP($S$12,'Sel Coberturas,Capitais,Frquias'!$G$22:$J$32,2,FALSE),IF(AND(K56="F"),VLOOKUP($S$12,'Sel Coberturas,Capitais,Frquias'!$L$11:$O$17,2,FALSE),IF(AND(K56="G"),VLOOKUP($S$12,'Sel Coberturas,Capitais,Frquias'!$Q$11:$T$11,2,FALSE)))))))),"N")</f>
        <v>0</v>
      </c>
      <c r="T56" s="118" t="b">
        <f>IFERROR(IF(AND(S56="N"),"",(IF(AND(K56="A"),VLOOKUP($S$12,'Sel Coberturas,Capitais,Frquias'!$B$11:$E$17,4,FALSE),IF(AND(K56="B"),VLOOKUP($S$12,'Sel Coberturas,Capitais,Frquias'!$B$22:$E$30,4,FALSE),IF(AND(K56="C"),VLOOKUP($S$12,'Sel Coberturas,Capitais,Frquias'!$B$35:$E$48,4,FALSE),IF(AND(K56="D"),VLOOKUP($S$12,'Sel Coberturas,Capitais,Frquias'!$G$11:$J$15,4,FALSE),IF(AND(K56="E"),VLOOKUP($S$12,'Sel Coberturas,Capitais,Frquias'!$G$22:$J$32,4,FALSE),IF(AND(K56="F"),VLOOKUP($S$12,'Sel Coberturas,Capitais,Frquias'!$L$11:$O$17,4,FALSE),IF(AND(K56="G"),VLOOKUP($S$12,'Sel Coberturas,Capitais,Frquias'!$Q$11:$T$11,4,FALSE)))))))))),"")</f>
        <v>0</v>
      </c>
      <c r="U56" s="118" t="b">
        <f>IFERROR(IF(AND(K56="A"),VLOOKUP($U$12,'Sel Coberturas,Capitais,Frquias'!$B$11:$E$17,2,FALSE),IF(AND(K56="B"),VLOOKUP($U$12,'Sel Coberturas,Capitais,Frquias'!$B$22:$E$30,2,FALSE),IF(AND(K56="C"),VLOOKUP($U$12,'Sel Coberturas,Capitais,Frquias'!$B$35:$E$48,2,FALSE),IF(AND(K56="D"),VLOOKUP($U$12,'Sel Coberturas,Capitais,Frquias'!$G$11:$J$15,2,FALSE),IF(AND(K56="E"),VLOOKUP($U$12,'Sel Coberturas,Capitais,Frquias'!$G$22:$J$32,2,FALSE),IF(AND(K56="F"),VLOOKUP($U$12,'Sel Coberturas,Capitais,Frquias'!$L$11:$O$17,2,FALSE),IF(AND(K56="G"),VLOOKUP($U$12,'Sel Coberturas,Capitais,Frquias'!$Q$11:$T$11,2,FALSE)))))))),"N")</f>
        <v>0</v>
      </c>
      <c r="V56" s="119" t="b">
        <f>IFERROR(IF(AND(U56="N"),"",(IF(AND(K56="A"),VLOOKUP($U$12,'Sel Coberturas,Capitais,Frquias'!$B$11:$E$17,4,FALSE),IF(AND(K56="B"),VLOOKUP($U$12,'Sel Coberturas,Capitais,Frquias'!$B$22:$E$30,4,FALSE),IF(AND(K56="C"),VLOOKUP($U$12,'Sel Coberturas,Capitais,Frquias'!$B$35:$E$48,4,FALSE),IF(AND(K56="D"),VLOOKUP($U$12,'Sel Coberturas,Capitais,Frquias'!$G$11:$J$15,4,FALSE),IF(AND(K56="E"),VLOOKUP($U$12,'Sel Coberturas,Capitais,Frquias'!$G$22:$J$32,4,FALSE),IF(AND(K56="F"),VLOOKUP($U$12,'Sel Coberturas,Capitais,Frquias'!$L$11:$O$17,4,FALSE),IF(AND(K56="G"),VLOOKUP($U$12,'Sel Coberturas,Capitais,Frquias'!$Q$11:$T$11,4,FALSE)))))))))),"")</f>
        <v>0</v>
      </c>
      <c r="W56" s="118" t="b">
        <f>IFERROR(IF(AND(K56="A"),VLOOKUP($W$12,'Sel Coberturas,Capitais,Frquias'!$B$11:$E$17,2,FALSE),IF(AND(K56="B"),VLOOKUP($W$12,'Sel Coberturas,Capitais,Frquias'!$B$22:$E$30,2,FALSE),IF(AND(K56="C"),VLOOKUP($W$12,'Sel Coberturas,Capitais,Frquias'!$B$35:$E$48,2,FALSE),IF(AND(K56="D"),VLOOKUP($W$12,'Sel Coberturas,Capitais,Frquias'!$G$11:$J$15,2,FALSE),IF(AND(K56="E"),VLOOKUP($W$12,'Sel Coberturas,Capitais,Frquias'!$G$22:$J$32,2,FALSE),IF(AND(K56="F"),VLOOKUP($W$12,'Sel Coberturas,Capitais,Frquias'!$L$11:$O$17,2,FALSE),IF(AND(K56="G"),VLOOKUP($W$12,'Sel Coberturas,Capitais,Frquias'!$Q$11:$T$11,2,FALSE)))))))),"N")</f>
        <v>0</v>
      </c>
      <c r="X56" s="119" t="b">
        <f>IFERROR(IF(AND(W56="N"),"",(IF(AND(K56="A"),VLOOKUP($W$12,'Sel Coberturas,Capitais,Frquias'!$B$11:$E$17,4,FALSE),IF(AND(K56="B"),VLOOKUP($W$12,'Sel Coberturas,Capitais,Frquias'!$B$22:$E$30,4,FALSE),IF(AND(K56="C"),VLOOKUP($W$12,'Sel Coberturas,Capitais,Frquias'!$B$35:$E$48,4,FALSE),IF(AND(K56="D"),VLOOKUP($W$12,'Sel Coberturas,Capitais,Frquias'!$G$11:$J$15,4,FALSE),IF(AND(K56="E"),VLOOKUP($W$12,'Sel Coberturas,Capitais,Frquias'!$G$22:$J$32,4,FALSE),IF(AND(K56="F"),VLOOKUP($W$12,'Sel Coberturas,Capitais,Frquias'!$L$11:$O$17,4,FALSE),IF(AND(K56="G"),VLOOKUP($W$12,'Sel Coberturas,Capitais,Frquias'!$Q$11:$T$11,4,FALSE)))))))))),"")</f>
        <v>0</v>
      </c>
      <c r="Y56" s="118" t="b">
        <f>IFERROR(IF(AND(K56="A"),VLOOKUP($Y$12,'Sel Coberturas,Capitais,Frquias'!$B$11:$E$17,2,FALSE),IF(AND(K56="B"),VLOOKUP($Y$12,'Sel Coberturas,Capitais,Frquias'!$B$22:$E$30,2,FALSE),IF(AND(K56="C"),VLOOKUP($Y$12,'Sel Coberturas,Capitais,Frquias'!$B$35:$E$48,2,FALSE),IF(AND(K56="D"),VLOOKUP($Y$12,'Sel Coberturas,Capitais,Frquias'!$G$11:$J$15,2,FALSE),IF(AND(K56="E"),VLOOKUP($Y$12,'Sel Coberturas,Capitais,Frquias'!$G$22:$J$32,2,FALSE),IF(AND(K56="F"),VLOOKUP($Y$12,'Sel Coberturas,Capitais,Frquias'!$L$11:$O$17,2,FALSE),IF(AND(K56="G"),VLOOKUP($Y$12,'Sel Coberturas,Capitais,Frquias'!$Q$11:$T$11,2,FALSE)))))))),"N")</f>
        <v>0</v>
      </c>
      <c r="Z56" s="119" t="b">
        <f>IFERROR(IF(AND(Y56="N"),"",(IF(AND(K56="A"),VLOOKUP($Y$12,'Sel Coberturas,Capitais,Frquias'!$B$11:$E$17,4,FALSE),IF(AND(K56="B"),VLOOKUP($Y$12,'Sel Coberturas,Capitais,Frquias'!$B$22:$E$30,4,FALSE),IF(AND(K56="C"),VLOOKUP($Y$12,'Sel Coberturas,Capitais,Frquias'!$B$35:$E$48,4,FALSE),IF(AND(K56="D"),VLOOKUP($Y$12,'Sel Coberturas,Capitais,Frquias'!$G$11:$J$15,4,FALSE),IF(AND(K56="E"),VLOOKUP($Y$12,'Sel Coberturas,Capitais,Frquias'!$G$22:$J$32,4,FALSE),IF(AND(K56="F"),VLOOKUP($Y$12,'Sel Coberturas,Capitais,Frquias'!$L$11:$O$17,4,FALSE),IF(AND(K56="G"),VLOOKUP($Y$12,'Sel Coberturas,Capitais,Frquias'!$Q$11:$T$11,4,FALSE)))))))))),"")</f>
        <v>0</v>
      </c>
      <c r="AA56" s="118" t="b">
        <f>IFERROR(IF(AND(K56="A"),VLOOKUP($AA$12,'Sel Coberturas,Capitais,Frquias'!$B$11:$E$17,2,FALSE),IF(AND(K56="B"),VLOOKUP($AA$12,'Sel Coberturas,Capitais,Frquias'!$B$22:$E$30,2,FALSE),IF(AND(K56="C"),VLOOKUP($AA$12,'Sel Coberturas,Capitais,Frquias'!$B$35:$E$48,2,FALSE),IF(AND(K56="D"),VLOOKUP($AA$12,'Sel Coberturas,Capitais,Frquias'!$G$11:$J$15,2,FALSE),IF(AND(K56="E"),VLOOKUP($AA$12,'Sel Coberturas,Capitais,Frquias'!$G$22:$J$32,2,FALSE),IF(AND(K56="F"),VLOOKUP($AA$12,'Sel Coberturas,Capitais,Frquias'!$L$11:$O$17,2,FALSE),IF(AND(K56="G"),VLOOKUP($AA$12,'Sel Coberturas,Capitais,Frquias'!$Q$11:$T$11,2,FALSE)))))))),"N")</f>
        <v>0</v>
      </c>
      <c r="AB56" s="119" t="b">
        <f>IFERROR(IF(AND(AA56="N"),"",(IF(AND(K56="A"),VLOOKUP($AA$12,'Sel Coberturas,Capitais,Frquias'!$B$11:$E$17,4,FALSE),IF(AND(K56="B"),VLOOKUP($AA$12,'Sel Coberturas,Capitais,Frquias'!$B$22:$E$30,4,FALSE),IF(AND(K56="C"),VLOOKUP($AA$12,'Sel Coberturas,Capitais,Frquias'!$B$35:$E$48,4,FALSE),IF(AND(K56="D"),VLOOKUP($AA$12,'Sel Coberturas,Capitais,Frquias'!$G$11:$J$15,4,FALSE),IF(AND(K56="E"),VLOOKUP($AA$12,'Sel Coberturas,Capitais,Frquias'!$G$22:$J$32,4,FALSE),IF(AND(K56="F"),VLOOKUP($AA$12,'Sel Coberturas,Capitais,Frquias'!$L$11:$O$17,4,FALSE),IF(AND(K56="G"),VLOOKUP($AA$12,'Sel Coberturas,Capitais,Frquias'!$Q$11:$T$11,4,FALSE)))))))))),"")</f>
        <v>0</v>
      </c>
      <c r="AC56" s="118" t="b">
        <f>IFERROR(IF(AND(K56="A"),VLOOKUP($AC$12,'Sel Coberturas,Capitais,Frquias'!$B$11:$E$17,2,FALSE),IF(AND(K56="B"),VLOOKUP($AC$12,'Sel Coberturas,Capitais,Frquias'!$B$22:$E$30,2,FALSE),IF(AND(K56="C"),VLOOKUP($AC$12,'Sel Coberturas,Capitais,Frquias'!$B$35:$E$48,2,FALSE),IF(AND(K56="D"),VLOOKUP($AC$12,'Sel Coberturas,Capitais,Frquias'!$G$11:$J$15,2,FALSE),IF(AND(K56="E"),VLOOKUP($AC$12,'Sel Coberturas,Capitais,Frquias'!$G$22:$J$32,2,FALSE),IF(AND(K56="F"),VLOOKUP($AC$12,'Sel Coberturas,Capitais,Frquias'!$L$11:$O$17,2,FALSE),IF(AND(K56="G"),VLOOKUP($AC$12,'Sel Coberturas,Capitais,Frquias'!$Q$11:$T$11,2,FALSE)))))))),"N")</f>
        <v>0</v>
      </c>
      <c r="AD56" s="118" t="b">
        <f>IF(AND(AC56="N"),"N",(IF(AND(K56="A"),VLOOKUP($AC$12,'Sel Coberturas,Capitais,Frquias'!$B$11:$E$17,3,FALSE),IF(AND(K56="B"),VLOOKUP($AC$12,'Sel Coberturas,Capitais,Frquias'!$B$22:$E$30,3,FALSE),IF(AND(K56="C"),VLOOKUP($AC$12,'Sel Coberturas,Capitais,Frquias'!$B$35:$E$48,3,FALSE),IF(AND(K56="D"),VLOOKUP($AC$12,'Sel Coberturas,Capitais,Frquias'!$G$11:$J$15,3,FALSE),IF(AND(K56="E"),VLOOKUP($AC$12,'Sel Coberturas,Capitais,Frquias'!$G$22:$J$32,3,FALSE),IF(AND(K56="F"),VLOOKUP($AC$12,'Sel Coberturas,Capitais,Frquias'!$L$11:$O$17,3,FALSE),IF(AND(K56="G"),VLOOKUP($AC$12,'Sel Coberturas,Capitais,Frquias'!$Q$11:$T$11,3,FALSE))))))))))</f>
        <v>0</v>
      </c>
      <c r="AE56" s="118" t="b">
        <f>IFERROR(IF(AND(K56="A"),VLOOKUP($AE$12,'Sel Coberturas,Capitais,Frquias'!$B$11:$E$17,2,FALSE),IF(AND(K56="B"),VLOOKUP($AE$12,'Sel Coberturas,Capitais,Frquias'!$B$22:$E$30,2,FALSE),IF(AND(K56="C"),VLOOKUP($AE$12,'Sel Coberturas,Capitais,Frquias'!$B$35:$E$48,2,FALSE),IF(AND(K56="D"),VLOOKUP($AE$12,'Sel Coberturas,Capitais,Frquias'!$G$11:$J$15,2,FALSE),IF(AND(K56="E"),VLOOKUP($AE$12,'Sel Coberturas,Capitais,Frquias'!$G$22:$J$32,2,FALSE),IF(AND(K56="F"),VLOOKUP($AE$12,'Sel Coberturas,Capitais,Frquias'!$L$11:$O$17,2,FALSE),IF(AND(K56="G"),VLOOKUP($AE$12,'Sel Coberturas,Capitais,Frquias'!$Q$11:$T$11,2,FALSE)))))))),"N")</f>
        <v>0</v>
      </c>
      <c r="AF56" s="118" t="b">
        <f>IF(AND(AE56="N"),"N",(IF(AND(K56="A"),VLOOKUP($AE$12,'Sel Coberturas,Capitais,Frquias'!$B$11:$E$17,3,FALSE),IF(AND(K56="B"),VLOOKUP($AE$12,'Sel Coberturas,Capitais,Frquias'!$B$22:$E$30,3,FALSE),IF(AND(K56="C"),VLOOKUP($AE$12,'Sel Coberturas,Capitais,Frquias'!$B$35:$E$48,3,FALSE),IF(AND(K56="D"),VLOOKUP($AE$12,'Sel Coberturas,Capitais,Frquias'!$G$11:$J$15,3,FALSE),IF(AND(K56="E"),VLOOKUP($AE$12,'Sel Coberturas,Capitais,Frquias'!$G$22:$J$32,3,FALSE),IF(AND(K56="F"),VLOOKUP($AE$12,'Sel Coberturas,Capitais,Frquias'!$L$11:$O$17,3,FALSE),IF(AND(K56="G"),VLOOKUP($AE$12,'Sel Coberturas,Capitais,Frquias'!$Q$11:$T$11,3,FALSE))))))))))</f>
        <v>0</v>
      </c>
      <c r="AG56" s="118" t="b">
        <f>IFERROR(IF(AND(K56="A"),VLOOKUP($AG$12,'Sel Coberturas,Capitais,Frquias'!$B$11:$E$17,2,FALSE),IF(AND(K56="B"),VLOOKUP($AG$12,'Sel Coberturas,Capitais,Frquias'!$B$22:$E$30,2,FALSE),IF(AND(K56="C"),VLOOKUP($AG$12,'Sel Coberturas,Capitais,Frquias'!$B$35:$E$48,2,FALSE),IF(AND(K56="D"),VLOOKUP($AG$12,'Sel Coberturas,Capitais,Frquias'!$G$11:$J$15,2,FALSE),IF(AND(K56="E"),VLOOKUP($AG$12,'Sel Coberturas,Capitais,Frquias'!$G$22:$J$32,2,FALSE),IF(AND(K56="F"),VLOOKUP($AG$12,'Sel Coberturas,Capitais,Frquias'!$L$11:$O$17,2,FALSE),IF(AND(K56="G"),VLOOKUP($AG$12,'Sel Coberturas,Capitais,Frquias'!$Q$11:$T$11,2,FALSE)))))))),"N")</f>
        <v>0</v>
      </c>
      <c r="AH56" s="118" t="b">
        <f>IF(AND(AG56="N"),"N",(IF(AND(K56="A"),VLOOKUP($AG$12,'Sel Coberturas,Capitais,Frquias'!$B$11:$E$17,3,FALSE),IF(AND(K56="B"),VLOOKUP($AG$12,'Sel Coberturas,Capitais,Frquias'!$B$22:$E$30,3,FALSE),IF(AND(K56="C"),VLOOKUP($AG$12,'Sel Coberturas,Capitais,Frquias'!$B$35:$E$48,3,FALSE),IF(AND(K56="D"),VLOOKUP($AG$12,'Sel Coberturas,Capitais,Frquias'!$G$11:$J$15,3,FALSE),IF(AND(K56="E"),VLOOKUP($AG$12,'Sel Coberturas,Capitais,Frquias'!$G$22:$J$32,3,FALSE),IF(AND(K56="F"),VLOOKUP($AG$12,'Sel Coberturas,Capitais,Frquias'!$L$11:$O$17,3,FALSE),IF(AND(K56="G"),VLOOKUP($AG$12,'Sel Coberturas,Capitais,Frquias'!$Q$11:$T$11,3,FALSE))))))))))</f>
        <v>0</v>
      </c>
      <c r="AI56" s="118" t="b">
        <f>IFERROR(IF(AND(K56="A"),VLOOKUP($AI$12,'Sel Coberturas,Capitais,Frquias'!$B$11:$E$17,2,FALSE),IF(AND(K56="B"),VLOOKUP($AI$12,'Sel Coberturas,Capitais,Frquias'!$B$22:$E$30,2,FALSE),IF(AND(K56="C"),VLOOKUP($AI$12,'Sel Coberturas,Capitais,Frquias'!$B$35:$E$48,2,FALSE),IF(AND(K56="D"),VLOOKUP($AI$12,'Sel Coberturas,Capitais,Frquias'!$G$11:$J$15,2,FALSE),IF(AND(K56="E"),VLOOKUP($AI$12,'Sel Coberturas,Capitais,Frquias'!$G$22:$J$32,2,FALSE),IF(AND(K56="F"),VLOOKUP($AI$12,'Sel Coberturas,Capitais,Frquias'!$L$11:$O$17,2,FALSE),IF(AND(K56="G"),VLOOKUP($AI$12,'Sel Coberturas,Capitais,Frquias'!$Q$11:$T$11,2,FALSE)))))))),"N")</f>
        <v>0</v>
      </c>
      <c r="BU56" s="100" t="s">
        <v>382</v>
      </c>
      <c r="BV56" s="100" t="s">
        <v>217</v>
      </c>
      <c r="BW56" s="94" t="s">
        <v>381</v>
      </c>
      <c r="BY56" s="102" t="s">
        <v>1187</v>
      </c>
      <c r="BZ56" s="103" t="s">
        <v>243</v>
      </c>
      <c r="CA56" s="103">
        <v>1328</v>
      </c>
      <c r="CC56" s="90">
        <v>1959</v>
      </c>
      <c r="CD56" s="89" t="s">
        <v>1782</v>
      </c>
      <c r="CF56" s="90">
        <v>6200</v>
      </c>
      <c r="CG56" s="92" t="s">
        <v>1839</v>
      </c>
    </row>
    <row r="57" spans="1:85">
      <c r="A57" s="85">
        <f t="shared" si="0"/>
        <v>45</v>
      </c>
      <c r="B57" s="114"/>
      <c r="C57" s="115"/>
      <c r="D57" s="115"/>
      <c r="E57" s="115"/>
      <c r="F57" s="114"/>
      <c r="G57" s="114"/>
      <c r="H57" s="114"/>
      <c r="I57" s="121"/>
      <c r="J57" s="116"/>
      <c r="K57" s="116"/>
      <c r="L57" s="117" t="b">
        <f>IFERROR(IF(AND(K57="A"),VLOOKUP($L$12,'Sel Coberturas,Capitais,Frquias'!$B$11:$E$17,3,FALSE),IF(AND(K57="B"),VLOOKUP($L$12,'Sel Coberturas,Capitais,Frquias'!$B$22:$E$30,3,FALSE),IF(AND(K57="C"),VLOOKUP($L$12,'Sel Coberturas,Capitais,Frquias'!$B$35:$E$48,3,FALSE),IF(AND(K57="D"),VLOOKUP($L$12,'Sel Coberturas,Capitais,Frquias'!$G$11:$J$15,3,FALSE),IF(AND(K57="E"),VLOOKUP($L$12,'Sel Coberturas,Capitais,Frquias'!$G$22:$J$32,3,FALSE),IF(AND(K57="F"),VLOOKUP($L$12,'Sel Coberturas,Capitais,Frquias'!$L$11:$O$17,3,FALSE),IF(AND(K57="G"),VLOOKUP($L$12,'Sel Coberturas,Capitais,Frquias'!$Q$11:$T$11,3,FALSE)))))))),"")</f>
        <v>0</v>
      </c>
      <c r="M57" s="118" t="b">
        <f>IFERROR(IF(AND(K57="A"),VLOOKUP($M$12,'Sel Coberturas,Capitais,Frquias'!$B$11:$E$17,2,FALSE),IF(AND(K57="B"),VLOOKUP($M$12,'Sel Coberturas,Capitais,Frquias'!$B$22:$E$30,2,FALSE),IF(AND(K57="C"),VLOOKUP($M$12,'Sel Coberturas,Capitais,Frquias'!$B$35:$E$48,2,FALSE),IF(AND(K57="D"),VLOOKUP($M$12,'Sel Coberturas,Capitais,Frquias'!$G$11:$J$15,2,FALSE),IF(AND(K57="E"),VLOOKUP($M$12,'Sel Coberturas,Capitais,Frquias'!$G$22:$J$32,2,FALSE),IF(AND(K57="F"),VLOOKUP($M$12,'Sel Coberturas,Capitais,Frquias'!$L$11:$O$17,2,FALSE),IF(AND(K57="G"),VLOOKUP($M$12,'Sel Coberturas,Capitais,Frquias'!$Q$11:$T$11,2,FALSE)))))))),"N")</f>
        <v>0</v>
      </c>
      <c r="N57" s="118" t="b">
        <f>IF(AND(M57="N"),"N",(IF(AND(K57="A"),VLOOKUP($M$12,'Sel Coberturas,Capitais,Frquias'!$B$11:$E$17,3,FALSE),IF(AND(K57="B"),VLOOKUP($M$12,'Sel Coberturas,Capitais,Frquias'!$B$22:$E$30,3,FALSE),IF(AND(K57="C"),VLOOKUP($M$12,'Sel Coberturas,Capitais,Frquias'!$B$35:$E$48,3,FALSE),IF(AND(K57="D"),VLOOKUP($M$12,'Sel Coberturas,Capitais,Frquias'!$G$11:$J$15,3,FALSE),IF(AND(K57="E"),VLOOKUP($M$12,'Sel Coberturas,Capitais,Frquias'!$G$22:$J$32,3,FALSE),IF(AND(K57="F"),VLOOKUP($M$12,'Sel Coberturas,Capitais,Frquias'!$L$11:$O$17,3,FALSE),IF(AND(K57="G"),VLOOKUP($M$12,'Sel Coberturas,Capitais,Frquias'!$Q$11:$T$11,3,FALSE))))))))))</f>
        <v>0</v>
      </c>
      <c r="O57" s="118" t="b">
        <f>IFERROR(IF(AND(K57="A"),VLOOKUP($O$12,'Sel Coberturas,Capitais,Frquias'!$B$11:$E$17,2,FALSE),IF(AND(K57="B"),VLOOKUP($O$12,'Sel Coberturas,Capitais,Frquias'!$B$22:$E$30,2,FALSE),IF(AND(K57="C"),VLOOKUP($O$12,'Sel Coberturas,Capitais,Frquias'!$B$35:$E$48,2,FALSE),IF(AND(K57="D"),VLOOKUP($O$12,'Sel Coberturas,Capitais,Frquias'!$G$11:$J$15,2,FALSE),IF(AND(K57="E"),VLOOKUP($O$12,'Sel Coberturas,Capitais,Frquias'!$G$22:$J$32,2,FALSE),IF(AND(K57="F"),VLOOKUP($O$12,'Sel Coberturas,Capitais,Frquias'!$L$11:$O$17,2,FALSE),IF(AND(K57="G"),VLOOKUP($O$12,'Sel Coberturas,Capitais,Frquias'!$Q$11:$T$11,2,FALSE)))))))),"N")</f>
        <v>0</v>
      </c>
      <c r="P57" s="118" t="b">
        <f>IFERROR(IF(AND(K57="A"),VLOOKUP($P$12,'Sel Coberturas,Capitais,Frquias'!$B$11:$E$17,2,FALSE),IF(AND(K57="B"),VLOOKUP($P$12,'Sel Coberturas,Capitais,Frquias'!$B$22:$E$30,2,FALSE),IF(AND(K57="C"),VLOOKUP($P$12,'Sel Coberturas,Capitais,Frquias'!$B$35:$E$48,2,FALSE),IF(AND(K57="D"),VLOOKUP($P$12,'Sel Coberturas,Capitais,Frquias'!$G$11:$J$15,2,FALSE),IF(AND(K57="E"),VLOOKUP($P$12,'Sel Coberturas,Capitais,Frquias'!$G$22:$J$32,2,FALSE),IF(AND(K57="F"),VLOOKUP($P$12,'Sel Coberturas,Capitais,Frquias'!$L$11:$O$17,2,FALSE),IF(AND(K57="G"),VLOOKUP($P$12,'Sel Coberturas,Capitais,Frquias'!$Q$11:$T$11,2,FALSE)))))))),"N")</f>
        <v>0</v>
      </c>
      <c r="Q57" s="118" t="b">
        <f>IFERROR(IF(AND(K57="A"),VLOOKUP($Q$12,'Sel Coberturas,Capitais,Frquias'!$B$11:$E$17,2,FALSE),IF(AND(K57="B"),VLOOKUP($Q$12,'Sel Coberturas,Capitais,Frquias'!$B$22:$E$30,2,FALSE),IF(AND(K57="C"),VLOOKUP($Q$12,'Sel Coberturas,Capitais,Frquias'!$B$35:$E$48,2,FALSE),IF(AND(K57="D"),VLOOKUP($Q$12,'Sel Coberturas,Capitais,Frquias'!$G$11:$J$15,2,FALSE),IF(AND(K57="E"),VLOOKUP($Q$12,'Sel Coberturas,Capitais,Frquias'!$G$22:$J$32,2,FALSE),IF(AND(K57="F"),VLOOKUP($Q$12,'Sel Coberturas,Capitais,Frquias'!$L$11:$O$17,2,FALSE),IF(AND(K57="G"),VLOOKUP($Q$12,'Sel Coberturas,Capitais,Frquias'!$Q$11:$T$11,2,FALSE)))))))),"N")</f>
        <v>0</v>
      </c>
      <c r="R57" s="118" t="b">
        <f>IF(AND(Q57="N"),"N",(IF(AND(K57="A"),VLOOKUP($Q$12,'Sel Coberturas,Capitais,Frquias'!$B$11:$E$17,3,FALSE),IF(AND(K57="B"),VLOOKUP($Q$12,'Sel Coberturas,Capitais,Frquias'!$B$22:$E$30,3,FALSE),IF(AND(K57="C"),VLOOKUP($Q$12,'Sel Coberturas,Capitais,Frquias'!$B$35:$E$48,3,FALSE),IF(AND(K57="D"),VLOOKUP($Q$12,'Sel Coberturas,Capitais,Frquias'!$G$11:$J$15,3,FALSE),IF(AND(K57="E"),VLOOKUP($Q$12,'Sel Coberturas,Capitais,Frquias'!$G$22:$J$32,3,FALSE),IF(AND(K57="F"),VLOOKUP($Q$12,'Sel Coberturas,Capitais,Frquias'!$L$11:$O$17,3,FALSE),IF(AND(K57="G"),VLOOKUP($Q$12,'Sel Coberturas,Capitais,Frquias'!$Q$11:$T$11,3,FALSE))))))))))</f>
        <v>0</v>
      </c>
      <c r="S57" s="118" t="b">
        <f>IFERROR(IF(AND(K57="A"),VLOOKUP($S$12,'Sel Coberturas,Capitais,Frquias'!$B$11:$E$17,2,FALSE),IF(AND(K57="B"),VLOOKUP($S$12,'Sel Coberturas,Capitais,Frquias'!$B$22:$E$30,2,FALSE),IF(AND(K57="C"),VLOOKUP($S$12,'Sel Coberturas,Capitais,Frquias'!$B$35:$E$48,2,FALSE),IF(AND(K57="D"),VLOOKUP($S$12,'Sel Coberturas,Capitais,Frquias'!$G$11:$J$15,2,FALSE),IF(AND(K57="E"),VLOOKUP($S$12,'Sel Coberturas,Capitais,Frquias'!$G$22:$J$32,2,FALSE),IF(AND(K57="F"),VLOOKUP($S$12,'Sel Coberturas,Capitais,Frquias'!$L$11:$O$17,2,FALSE),IF(AND(K57="G"),VLOOKUP($S$12,'Sel Coberturas,Capitais,Frquias'!$Q$11:$T$11,2,FALSE)))))))),"N")</f>
        <v>0</v>
      </c>
      <c r="T57" s="118" t="b">
        <f>IFERROR(IF(AND(S57="N"),"",(IF(AND(K57="A"),VLOOKUP($S$12,'Sel Coberturas,Capitais,Frquias'!$B$11:$E$17,4,FALSE),IF(AND(K57="B"),VLOOKUP($S$12,'Sel Coberturas,Capitais,Frquias'!$B$22:$E$30,4,FALSE),IF(AND(K57="C"),VLOOKUP($S$12,'Sel Coberturas,Capitais,Frquias'!$B$35:$E$48,4,FALSE),IF(AND(K57="D"),VLOOKUP($S$12,'Sel Coberturas,Capitais,Frquias'!$G$11:$J$15,4,FALSE),IF(AND(K57="E"),VLOOKUP($S$12,'Sel Coberturas,Capitais,Frquias'!$G$22:$J$32,4,FALSE),IF(AND(K57="F"),VLOOKUP($S$12,'Sel Coberturas,Capitais,Frquias'!$L$11:$O$17,4,FALSE),IF(AND(K57="G"),VLOOKUP($S$12,'Sel Coberturas,Capitais,Frquias'!$Q$11:$T$11,4,FALSE)))))))))),"")</f>
        <v>0</v>
      </c>
      <c r="U57" s="118" t="b">
        <f>IFERROR(IF(AND(K57="A"),VLOOKUP($U$12,'Sel Coberturas,Capitais,Frquias'!$B$11:$E$17,2,FALSE),IF(AND(K57="B"),VLOOKUP($U$12,'Sel Coberturas,Capitais,Frquias'!$B$22:$E$30,2,FALSE),IF(AND(K57="C"),VLOOKUP($U$12,'Sel Coberturas,Capitais,Frquias'!$B$35:$E$48,2,FALSE),IF(AND(K57="D"),VLOOKUP($U$12,'Sel Coberturas,Capitais,Frquias'!$G$11:$J$15,2,FALSE),IF(AND(K57="E"),VLOOKUP($U$12,'Sel Coberturas,Capitais,Frquias'!$G$22:$J$32,2,FALSE),IF(AND(K57="F"),VLOOKUP($U$12,'Sel Coberturas,Capitais,Frquias'!$L$11:$O$17,2,FALSE),IF(AND(K57="G"),VLOOKUP($U$12,'Sel Coberturas,Capitais,Frquias'!$Q$11:$T$11,2,FALSE)))))))),"N")</f>
        <v>0</v>
      </c>
      <c r="V57" s="119" t="b">
        <f>IFERROR(IF(AND(U57="N"),"",(IF(AND(K57="A"),VLOOKUP($U$12,'Sel Coberturas,Capitais,Frquias'!$B$11:$E$17,4,FALSE),IF(AND(K57="B"),VLOOKUP($U$12,'Sel Coberturas,Capitais,Frquias'!$B$22:$E$30,4,FALSE),IF(AND(K57="C"),VLOOKUP($U$12,'Sel Coberturas,Capitais,Frquias'!$B$35:$E$48,4,FALSE),IF(AND(K57="D"),VLOOKUP($U$12,'Sel Coberturas,Capitais,Frquias'!$G$11:$J$15,4,FALSE),IF(AND(K57="E"),VLOOKUP($U$12,'Sel Coberturas,Capitais,Frquias'!$G$22:$J$32,4,FALSE),IF(AND(K57="F"),VLOOKUP($U$12,'Sel Coberturas,Capitais,Frquias'!$L$11:$O$17,4,FALSE),IF(AND(K57="G"),VLOOKUP($U$12,'Sel Coberturas,Capitais,Frquias'!$Q$11:$T$11,4,FALSE)))))))))),"")</f>
        <v>0</v>
      </c>
      <c r="W57" s="118" t="b">
        <f>IFERROR(IF(AND(K57="A"),VLOOKUP($W$12,'Sel Coberturas,Capitais,Frquias'!$B$11:$E$17,2,FALSE),IF(AND(K57="B"),VLOOKUP($W$12,'Sel Coberturas,Capitais,Frquias'!$B$22:$E$30,2,FALSE),IF(AND(K57="C"),VLOOKUP($W$12,'Sel Coberturas,Capitais,Frquias'!$B$35:$E$48,2,FALSE),IF(AND(K57="D"),VLOOKUP($W$12,'Sel Coberturas,Capitais,Frquias'!$G$11:$J$15,2,FALSE),IF(AND(K57="E"),VLOOKUP($W$12,'Sel Coberturas,Capitais,Frquias'!$G$22:$J$32,2,FALSE),IF(AND(K57="F"),VLOOKUP($W$12,'Sel Coberturas,Capitais,Frquias'!$L$11:$O$17,2,FALSE),IF(AND(K57="G"),VLOOKUP($W$12,'Sel Coberturas,Capitais,Frquias'!$Q$11:$T$11,2,FALSE)))))))),"N")</f>
        <v>0</v>
      </c>
      <c r="X57" s="119" t="b">
        <f>IFERROR(IF(AND(W57="N"),"",(IF(AND(K57="A"),VLOOKUP($W$12,'Sel Coberturas,Capitais,Frquias'!$B$11:$E$17,4,FALSE),IF(AND(K57="B"),VLOOKUP($W$12,'Sel Coberturas,Capitais,Frquias'!$B$22:$E$30,4,FALSE),IF(AND(K57="C"),VLOOKUP($W$12,'Sel Coberturas,Capitais,Frquias'!$B$35:$E$48,4,FALSE),IF(AND(K57="D"),VLOOKUP($W$12,'Sel Coberturas,Capitais,Frquias'!$G$11:$J$15,4,FALSE),IF(AND(K57="E"),VLOOKUP($W$12,'Sel Coberturas,Capitais,Frquias'!$G$22:$J$32,4,FALSE),IF(AND(K57="F"),VLOOKUP($W$12,'Sel Coberturas,Capitais,Frquias'!$L$11:$O$17,4,FALSE),IF(AND(K57="G"),VLOOKUP($W$12,'Sel Coberturas,Capitais,Frquias'!$Q$11:$T$11,4,FALSE)))))))))),"")</f>
        <v>0</v>
      </c>
      <c r="Y57" s="118" t="b">
        <f>IFERROR(IF(AND(K57="A"),VLOOKUP($Y$12,'Sel Coberturas,Capitais,Frquias'!$B$11:$E$17,2,FALSE),IF(AND(K57="B"),VLOOKUP($Y$12,'Sel Coberturas,Capitais,Frquias'!$B$22:$E$30,2,FALSE),IF(AND(K57="C"),VLOOKUP($Y$12,'Sel Coberturas,Capitais,Frquias'!$B$35:$E$48,2,FALSE),IF(AND(K57="D"),VLOOKUP($Y$12,'Sel Coberturas,Capitais,Frquias'!$G$11:$J$15,2,FALSE),IF(AND(K57="E"),VLOOKUP($Y$12,'Sel Coberturas,Capitais,Frquias'!$G$22:$J$32,2,FALSE),IF(AND(K57="F"),VLOOKUP($Y$12,'Sel Coberturas,Capitais,Frquias'!$L$11:$O$17,2,FALSE),IF(AND(K57="G"),VLOOKUP($Y$12,'Sel Coberturas,Capitais,Frquias'!$Q$11:$T$11,2,FALSE)))))))),"N")</f>
        <v>0</v>
      </c>
      <c r="Z57" s="119" t="b">
        <f>IFERROR(IF(AND(Y57="N"),"",(IF(AND(K57="A"),VLOOKUP($Y$12,'Sel Coberturas,Capitais,Frquias'!$B$11:$E$17,4,FALSE),IF(AND(K57="B"),VLOOKUP($Y$12,'Sel Coberturas,Capitais,Frquias'!$B$22:$E$30,4,FALSE),IF(AND(K57="C"),VLOOKUP($Y$12,'Sel Coberturas,Capitais,Frquias'!$B$35:$E$48,4,FALSE),IF(AND(K57="D"),VLOOKUP($Y$12,'Sel Coberturas,Capitais,Frquias'!$G$11:$J$15,4,FALSE),IF(AND(K57="E"),VLOOKUP($Y$12,'Sel Coberturas,Capitais,Frquias'!$G$22:$J$32,4,FALSE),IF(AND(K57="F"),VLOOKUP($Y$12,'Sel Coberturas,Capitais,Frquias'!$L$11:$O$17,4,FALSE),IF(AND(K57="G"),VLOOKUP($Y$12,'Sel Coberturas,Capitais,Frquias'!$Q$11:$T$11,4,FALSE)))))))))),"")</f>
        <v>0</v>
      </c>
      <c r="AA57" s="118" t="b">
        <f>IFERROR(IF(AND(K57="A"),VLOOKUP($AA$12,'Sel Coberturas,Capitais,Frquias'!$B$11:$E$17,2,FALSE),IF(AND(K57="B"),VLOOKUP($AA$12,'Sel Coberturas,Capitais,Frquias'!$B$22:$E$30,2,FALSE),IF(AND(K57="C"),VLOOKUP($AA$12,'Sel Coberturas,Capitais,Frquias'!$B$35:$E$48,2,FALSE),IF(AND(K57="D"),VLOOKUP($AA$12,'Sel Coberturas,Capitais,Frquias'!$G$11:$J$15,2,FALSE),IF(AND(K57="E"),VLOOKUP($AA$12,'Sel Coberturas,Capitais,Frquias'!$G$22:$J$32,2,FALSE),IF(AND(K57="F"),VLOOKUP($AA$12,'Sel Coberturas,Capitais,Frquias'!$L$11:$O$17,2,FALSE),IF(AND(K57="G"),VLOOKUP($AA$12,'Sel Coberturas,Capitais,Frquias'!$Q$11:$T$11,2,FALSE)))))))),"N")</f>
        <v>0</v>
      </c>
      <c r="AB57" s="119" t="b">
        <f>IFERROR(IF(AND(AA57="N"),"",(IF(AND(K57="A"),VLOOKUP($AA$12,'Sel Coberturas,Capitais,Frquias'!$B$11:$E$17,4,FALSE),IF(AND(K57="B"),VLOOKUP($AA$12,'Sel Coberturas,Capitais,Frquias'!$B$22:$E$30,4,FALSE),IF(AND(K57="C"),VLOOKUP($AA$12,'Sel Coberturas,Capitais,Frquias'!$B$35:$E$48,4,FALSE),IF(AND(K57="D"),VLOOKUP($AA$12,'Sel Coberturas,Capitais,Frquias'!$G$11:$J$15,4,FALSE),IF(AND(K57="E"),VLOOKUP($AA$12,'Sel Coberturas,Capitais,Frquias'!$G$22:$J$32,4,FALSE),IF(AND(K57="F"),VLOOKUP($AA$12,'Sel Coberturas,Capitais,Frquias'!$L$11:$O$17,4,FALSE),IF(AND(K57="G"),VLOOKUP($AA$12,'Sel Coberturas,Capitais,Frquias'!$Q$11:$T$11,4,FALSE)))))))))),"")</f>
        <v>0</v>
      </c>
      <c r="AC57" s="118" t="b">
        <f>IFERROR(IF(AND(K57="A"),VLOOKUP($AC$12,'Sel Coberturas,Capitais,Frquias'!$B$11:$E$17,2,FALSE),IF(AND(K57="B"),VLOOKUP($AC$12,'Sel Coberturas,Capitais,Frquias'!$B$22:$E$30,2,FALSE),IF(AND(K57="C"),VLOOKUP($AC$12,'Sel Coberturas,Capitais,Frquias'!$B$35:$E$48,2,FALSE),IF(AND(K57="D"),VLOOKUP($AC$12,'Sel Coberturas,Capitais,Frquias'!$G$11:$J$15,2,FALSE),IF(AND(K57="E"),VLOOKUP($AC$12,'Sel Coberturas,Capitais,Frquias'!$G$22:$J$32,2,FALSE),IF(AND(K57="F"),VLOOKUP($AC$12,'Sel Coberturas,Capitais,Frquias'!$L$11:$O$17,2,FALSE),IF(AND(K57="G"),VLOOKUP($AC$12,'Sel Coberturas,Capitais,Frquias'!$Q$11:$T$11,2,FALSE)))))))),"N")</f>
        <v>0</v>
      </c>
      <c r="AD57" s="118" t="b">
        <f>IF(AND(AC57="N"),"N",(IF(AND(K57="A"),VLOOKUP($AC$12,'Sel Coberturas,Capitais,Frquias'!$B$11:$E$17,3,FALSE),IF(AND(K57="B"),VLOOKUP($AC$12,'Sel Coberturas,Capitais,Frquias'!$B$22:$E$30,3,FALSE),IF(AND(K57="C"),VLOOKUP($AC$12,'Sel Coberturas,Capitais,Frquias'!$B$35:$E$48,3,FALSE),IF(AND(K57="D"),VLOOKUP($AC$12,'Sel Coberturas,Capitais,Frquias'!$G$11:$J$15,3,FALSE),IF(AND(K57="E"),VLOOKUP($AC$12,'Sel Coberturas,Capitais,Frquias'!$G$22:$J$32,3,FALSE),IF(AND(K57="F"),VLOOKUP($AC$12,'Sel Coberturas,Capitais,Frquias'!$L$11:$O$17,3,FALSE),IF(AND(K57="G"),VLOOKUP($AC$12,'Sel Coberturas,Capitais,Frquias'!$Q$11:$T$11,3,FALSE))))))))))</f>
        <v>0</v>
      </c>
      <c r="AE57" s="118" t="b">
        <f>IFERROR(IF(AND(K57="A"),VLOOKUP($AE$12,'Sel Coberturas,Capitais,Frquias'!$B$11:$E$17,2,FALSE),IF(AND(K57="B"),VLOOKUP($AE$12,'Sel Coberturas,Capitais,Frquias'!$B$22:$E$30,2,FALSE),IF(AND(K57="C"),VLOOKUP($AE$12,'Sel Coberturas,Capitais,Frquias'!$B$35:$E$48,2,FALSE),IF(AND(K57="D"),VLOOKUP($AE$12,'Sel Coberturas,Capitais,Frquias'!$G$11:$J$15,2,FALSE),IF(AND(K57="E"),VLOOKUP($AE$12,'Sel Coberturas,Capitais,Frquias'!$G$22:$J$32,2,FALSE),IF(AND(K57="F"),VLOOKUP($AE$12,'Sel Coberturas,Capitais,Frquias'!$L$11:$O$17,2,FALSE),IF(AND(K57="G"),VLOOKUP($AE$12,'Sel Coberturas,Capitais,Frquias'!$Q$11:$T$11,2,FALSE)))))))),"N")</f>
        <v>0</v>
      </c>
      <c r="AF57" s="118" t="b">
        <f>IF(AND(AE57="N"),"N",(IF(AND(K57="A"),VLOOKUP($AE$12,'Sel Coberturas,Capitais,Frquias'!$B$11:$E$17,3,FALSE),IF(AND(K57="B"),VLOOKUP($AE$12,'Sel Coberturas,Capitais,Frquias'!$B$22:$E$30,3,FALSE),IF(AND(K57="C"),VLOOKUP($AE$12,'Sel Coberturas,Capitais,Frquias'!$B$35:$E$48,3,FALSE),IF(AND(K57="D"),VLOOKUP($AE$12,'Sel Coberturas,Capitais,Frquias'!$G$11:$J$15,3,FALSE),IF(AND(K57="E"),VLOOKUP($AE$12,'Sel Coberturas,Capitais,Frquias'!$G$22:$J$32,3,FALSE),IF(AND(K57="F"),VLOOKUP($AE$12,'Sel Coberturas,Capitais,Frquias'!$L$11:$O$17,3,FALSE),IF(AND(K57="G"),VLOOKUP($AE$12,'Sel Coberturas,Capitais,Frquias'!$Q$11:$T$11,3,FALSE))))))))))</f>
        <v>0</v>
      </c>
      <c r="AG57" s="118" t="b">
        <f>IFERROR(IF(AND(K57="A"),VLOOKUP($AG$12,'Sel Coberturas,Capitais,Frquias'!$B$11:$E$17,2,FALSE),IF(AND(K57="B"),VLOOKUP($AG$12,'Sel Coberturas,Capitais,Frquias'!$B$22:$E$30,2,FALSE),IF(AND(K57="C"),VLOOKUP($AG$12,'Sel Coberturas,Capitais,Frquias'!$B$35:$E$48,2,FALSE),IF(AND(K57="D"),VLOOKUP($AG$12,'Sel Coberturas,Capitais,Frquias'!$G$11:$J$15,2,FALSE),IF(AND(K57="E"),VLOOKUP($AG$12,'Sel Coberturas,Capitais,Frquias'!$G$22:$J$32,2,FALSE),IF(AND(K57="F"),VLOOKUP($AG$12,'Sel Coberturas,Capitais,Frquias'!$L$11:$O$17,2,FALSE),IF(AND(K57="G"),VLOOKUP($AG$12,'Sel Coberturas,Capitais,Frquias'!$Q$11:$T$11,2,FALSE)))))))),"N")</f>
        <v>0</v>
      </c>
      <c r="AH57" s="118" t="b">
        <f>IF(AND(AG57="N"),"N",(IF(AND(K57="A"),VLOOKUP($AG$12,'Sel Coberturas,Capitais,Frquias'!$B$11:$E$17,3,FALSE),IF(AND(K57="B"),VLOOKUP($AG$12,'Sel Coberturas,Capitais,Frquias'!$B$22:$E$30,3,FALSE),IF(AND(K57="C"),VLOOKUP($AG$12,'Sel Coberturas,Capitais,Frquias'!$B$35:$E$48,3,FALSE),IF(AND(K57="D"),VLOOKUP($AG$12,'Sel Coberturas,Capitais,Frquias'!$G$11:$J$15,3,FALSE),IF(AND(K57="E"),VLOOKUP($AG$12,'Sel Coberturas,Capitais,Frquias'!$G$22:$J$32,3,FALSE),IF(AND(K57="F"),VLOOKUP($AG$12,'Sel Coberturas,Capitais,Frquias'!$L$11:$O$17,3,FALSE),IF(AND(K57="G"),VLOOKUP($AG$12,'Sel Coberturas,Capitais,Frquias'!$Q$11:$T$11,3,FALSE))))))))))</f>
        <v>0</v>
      </c>
      <c r="AI57" s="118" t="b">
        <f>IFERROR(IF(AND(K57="A"),VLOOKUP($AI$12,'Sel Coberturas,Capitais,Frquias'!$B$11:$E$17,2,FALSE),IF(AND(K57="B"),VLOOKUP($AI$12,'Sel Coberturas,Capitais,Frquias'!$B$22:$E$30,2,FALSE),IF(AND(K57="C"),VLOOKUP($AI$12,'Sel Coberturas,Capitais,Frquias'!$B$35:$E$48,2,FALSE),IF(AND(K57="D"),VLOOKUP($AI$12,'Sel Coberturas,Capitais,Frquias'!$G$11:$J$15,2,FALSE),IF(AND(K57="E"),VLOOKUP($AI$12,'Sel Coberturas,Capitais,Frquias'!$G$22:$J$32,2,FALSE),IF(AND(K57="F"),VLOOKUP($AI$12,'Sel Coberturas,Capitais,Frquias'!$L$11:$O$17,2,FALSE),IF(AND(K57="G"),VLOOKUP($AI$12,'Sel Coberturas,Capitais,Frquias'!$Q$11:$T$11,2,FALSE)))))))),"N")</f>
        <v>0</v>
      </c>
      <c r="BU57" s="100" t="s">
        <v>386</v>
      </c>
      <c r="BV57" s="100" t="s">
        <v>231</v>
      </c>
      <c r="BW57" s="94" t="s">
        <v>385</v>
      </c>
      <c r="BY57" s="102" t="s">
        <v>417</v>
      </c>
      <c r="BZ57" s="103" t="s">
        <v>384</v>
      </c>
      <c r="CA57" s="103">
        <v>255</v>
      </c>
      <c r="CC57" s="90">
        <v>1990</v>
      </c>
      <c r="CD57" s="89" t="s">
        <v>1782</v>
      </c>
      <c r="CF57" s="90">
        <v>7100</v>
      </c>
      <c r="CG57" s="92" t="s">
        <v>1840</v>
      </c>
    </row>
    <row r="58" spans="1:85">
      <c r="A58" s="85">
        <f t="shared" si="0"/>
        <v>46</v>
      </c>
      <c r="B58" s="114"/>
      <c r="C58" s="115"/>
      <c r="D58" s="115"/>
      <c r="E58" s="115"/>
      <c r="F58" s="114"/>
      <c r="G58" s="114"/>
      <c r="H58" s="114"/>
      <c r="I58" s="121"/>
      <c r="J58" s="116"/>
      <c r="K58" s="116"/>
      <c r="L58" s="117" t="b">
        <f>IFERROR(IF(AND(K58="A"),VLOOKUP($L$12,'Sel Coberturas,Capitais,Frquias'!$B$11:$E$17,3,FALSE),IF(AND(K58="B"),VLOOKUP($L$12,'Sel Coberturas,Capitais,Frquias'!$B$22:$E$30,3,FALSE),IF(AND(K58="C"),VLOOKUP($L$12,'Sel Coberturas,Capitais,Frquias'!$B$35:$E$48,3,FALSE),IF(AND(K58="D"),VLOOKUP($L$12,'Sel Coberturas,Capitais,Frquias'!$G$11:$J$15,3,FALSE),IF(AND(K58="E"),VLOOKUP($L$12,'Sel Coberturas,Capitais,Frquias'!$G$22:$J$32,3,FALSE),IF(AND(K58="F"),VLOOKUP($L$12,'Sel Coberturas,Capitais,Frquias'!$L$11:$O$17,3,FALSE),IF(AND(K58="G"),VLOOKUP($L$12,'Sel Coberturas,Capitais,Frquias'!$Q$11:$T$11,3,FALSE)))))))),"")</f>
        <v>0</v>
      </c>
      <c r="M58" s="118" t="b">
        <f>IFERROR(IF(AND(K58="A"),VLOOKUP($M$12,'Sel Coberturas,Capitais,Frquias'!$B$11:$E$17,2,FALSE),IF(AND(K58="B"),VLOOKUP($M$12,'Sel Coberturas,Capitais,Frquias'!$B$22:$E$30,2,FALSE),IF(AND(K58="C"),VLOOKUP($M$12,'Sel Coberturas,Capitais,Frquias'!$B$35:$E$48,2,FALSE),IF(AND(K58="D"),VLOOKUP($M$12,'Sel Coberturas,Capitais,Frquias'!$G$11:$J$15,2,FALSE),IF(AND(K58="E"),VLOOKUP($M$12,'Sel Coberturas,Capitais,Frquias'!$G$22:$J$32,2,FALSE),IF(AND(K58="F"),VLOOKUP($M$12,'Sel Coberturas,Capitais,Frquias'!$L$11:$O$17,2,FALSE),IF(AND(K58="G"),VLOOKUP($M$12,'Sel Coberturas,Capitais,Frquias'!$Q$11:$T$11,2,FALSE)))))))),"N")</f>
        <v>0</v>
      </c>
      <c r="N58" s="118" t="b">
        <f>IF(AND(M58="N"),"N",(IF(AND(K58="A"),VLOOKUP($M$12,'Sel Coberturas,Capitais,Frquias'!$B$11:$E$17,3,FALSE),IF(AND(K58="B"),VLOOKUP($M$12,'Sel Coberturas,Capitais,Frquias'!$B$22:$E$30,3,FALSE),IF(AND(K58="C"),VLOOKUP($M$12,'Sel Coberturas,Capitais,Frquias'!$B$35:$E$48,3,FALSE),IF(AND(K58="D"),VLOOKUP($M$12,'Sel Coberturas,Capitais,Frquias'!$G$11:$J$15,3,FALSE),IF(AND(K58="E"),VLOOKUP($M$12,'Sel Coberturas,Capitais,Frquias'!$G$22:$J$32,3,FALSE),IF(AND(K58="F"),VLOOKUP($M$12,'Sel Coberturas,Capitais,Frquias'!$L$11:$O$17,3,FALSE),IF(AND(K58="G"),VLOOKUP($M$12,'Sel Coberturas,Capitais,Frquias'!$Q$11:$T$11,3,FALSE))))))))))</f>
        <v>0</v>
      </c>
      <c r="O58" s="118" t="b">
        <f>IFERROR(IF(AND(K58="A"),VLOOKUP($O$12,'Sel Coberturas,Capitais,Frquias'!$B$11:$E$17,2,FALSE),IF(AND(K58="B"),VLOOKUP($O$12,'Sel Coberturas,Capitais,Frquias'!$B$22:$E$30,2,FALSE),IF(AND(K58="C"),VLOOKUP($O$12,'Sel Coberturas,Capitais,Frquias'!$B$35:$E$48,2,FALSE),IF(AND(K58="D"),VLOOKUP($O$12,'Sel Coberturas,Capitais,Frquias'!$G$11:$J$15,2,FALSE),IF(AND(K58="E"),VLOOKUP($O$12,'Sel Coberturas,Capitais,Frquias'!$G$22:$J$32,2,FALSE),IF(AND(K58="F"),VLOOKUP($O$12,'Sel Coberturas,Capitais,Frquias'!$L$11:$O$17,2,FALSE),IF(AND(K58="G"),VLOOKUP($O$12,'Sel Coberturas,Capitais,Frquias'!$Q$11:$T$11,2,FALSE)))))))),"N")</f>
        <v>0</v>
      </c>
      <c r="P58" s="118" t="b">
        <f>IFERROR(IF(AND(K58="A"),VLOOKUP($P$12,'Sel Coberturas,Capitais,Frquias'!$B$11:$E$17,2,FALSE),IF(AND(K58="B"),VLOOKUP($P$12,'Sel Coberturas,Capitais,Frquias'!$B$22:$E$30,2,FALSE),IF(AND(K58="C"),VLOOKUP($P$12,'Sel Coberturas,Capitais,Frquias'!$B$35:$E$48,2,FALSE),IF(AND(K58="D"),VLOOKUP($P$12,'Sel Coberturas,Capitais,Frquias'!$G$11:$J$15,2,FALSE),IF(AND(K58="E"),VLOOKUP($P$12,'Sel Coberturas,Capitais,Frquias'!$G$22:$J$32,2,FALSE),IF(AND(K58="F"),VLOOKUP($P$12,'Sel Coberturas,Capitais,Frquias'!$L$11:$O$17,2,FALSE),IF(AND(K58="G"),VLOOKUP($P$12,'Sel Coberturas,Capitais,Frquias'!$Q$11:$T$11,2,FALSE)))))))),"N")</f>
        <v>0</v>
      </c>
      <c r="Q58" s="118" t="b">
        <f>IFERROR(IF(AND(K58="A"),VLOOKUP($Q$12,'Sel Coberturas,Capitais,Frquias'!$B$11:$E$17,2,FALSE),IF(AND(K58="B"),VLOOKUP($Q$12,'Sel Coberturas,Capitais,Frquias'!$B$22:$E$30,2,FALSE),IF(AND(K58="C"),VLOOKUP($Q$12,'Sel Coberturas,Capitais,Frquias'!$B$35:$E$48,2,FALSE),IF(AND(K58="D"),VLOOKUP($Q$12,'Sel Coberturas,Capitais,Frquias'!$G$11:$J$15,2,FALSE),IF(AND(K58="E"),VLOOKUP($Q$12,'Sel Coberturas,Capitais,Frquias'!$G$22:$J$32,2,FALSE),IF(AND(K58="F"),VLOOKUP($Q$12,'Sel Coberturas,Capitais,Frquias'!$L$11:$O$17,2,FALSE),IF(AND(K58="G"),VLOOKUP($Q$12,'Sel Coberturas,Capitais,Frquias'!$Q$11:$T$11,2,FALSE)))))))),"N")</f>
        <v>0</v>
      </c>
      <c r="R58" s="118" t="b">
        <f>IF(AND(Q58="N"),"N",(IF(AND(K58="A"),VLOOKUP($Q$12,'Sel Coberturas,Capitais,Frquias'!$B$11:$E$17,3,FALSE),IF(AND(K58="B"),VLOOKUP($Q$12,'Sel Coberturas,Capitais,Frquias'!$B$22:$E$30,3,FALSE),IF(AND(K58="C"),VLOOKUP($Q$12,'Sel Coberturas,Capitais,Frquias'!$B$35:$E$48,3,FALSE),IF(AND(K58="D"),VLOOKUP($Q$12,'Sel Coberturas,Capitais,Frquias'!$G$11:$J$15,3,FALSE),IF(AND(K58="E"),VLOOKUP($Q$12,'Sel Coberturas,Capitais,Frquias'!$G$22:$J$32,3,FALSE),IF(AND(K58="F"),VLOOKUP($Q$12,'Sel Coberturas,Capitais,Frquias'!$L$11:$O$17,3,FALSE),IF(AND(K58="G"),VLOOKUP($Q$12,'Sel Coberturas,Capitais,Frquias'!$Q$11:$T$11,3,FALSE))))))))))</f>
        <v>0</v>
      </c>
      <c r="S58" s="118" t="b">
        <f>IFERROR(IF(AND(K58="A"),VLOOKUP($S$12,'Sel Coberturas,Capitais,Frquias'!$B$11:$E$17,2,FALSE),IF(AND(K58="B"),VLOOKUP($S$12,'Sel Coberturas,Capitais,Frquias'!$B$22:$E$30,2,FALSE),IF(AND(K58="C"),VLOOKUP($S$12,'Sel Coberturas,Capitais,Frquias'!$B$35:$E$48,2,FALSE),IF(AND(K58="D"),VLOOKUP($S$12,'Sel Coberturas,Capitais,Frquias'!$G$11:$J$15,2,FALSE),IF(AND(K58="E"),VLOOKUP($S$12,'Sel Coberturas,Capitais,Frquias'!$G$22:$J$32,2,FALSE),IF(AND(K58="F"),VLOOKUP($S$12,'Sel Coberturas,Capitais,Frquias'!$L$11:$O$17,2,FALSE),IF(AND(K58="G"),VLOOKUP($S$12,'Sel Coberturas,Capitais,Frquias'!$Q$11:$T$11,2,FALSE)))))))),"N")</f>
        <v>0</v>
      </c>
      <c r="T58" s="118" t="b">
        <f>IFERROR(IF(AND(S58="N"),"",(IF(AND(K58="A"),VLOOKUP($S$12,'Sel Coberturas,Capitais,Frquias'!$B$11:$E$17,4,FALSE),IF(AND(K58="B"),VLOOKUP($S$12,'Sel Coberturas,Capitais,Frquias'!$B$22:$E$30,4,FALSE),IF(AND(K58="C"),VLOOKUP($S$12,'Sel Coberturas,Capitais,Frquias'!$B$35:$E$48,4,FALSE),IF(AND(K58="D"),VLOOKUP($S$12,'Sel Coberturas,Capitais,Frquias'!$G$11:$J$15,4,FALSE),IF(AND(K58="E"),VLOOKUP($S$12,'Sel Coberturas,Capitais,Frquias'!$G$22:$J$32,4,FALSE),IF(AND(K58="F"),VLOOKUP($S$12,'Sel Coberturas,Capitais,Frquias'!$L$11:$O$17,4,FALSE),IF(AND(K58="G"),VLOOKUP($S$12,'Sel Coberturas,Capitais,Frquias'!$Q$11:$T$11,4,FALSE)))))))))),"")</f>
        <v>0</v>
      </c>
      <c r="U58" s="118" t="b">
        <f>IFERROR(IF(AND(K58="A"),VLOOKUP($U$12,'Sel Coberturas,Capitais,Frquias'!$B$11:$E$17,2,FALSE),IF(AND(K58="B"),VLOOKUP($U$12,'Sel Coberturas,Capitais,Frquias'!$B$22:$E$30,2,FALSE),IF(AND(K58="C"),VLOOKUP($U$12,'Sel Coberturas,Capitais,Frquias'!$B$35:$E$48,2,FALSE),IF(AND(K58="D"),VLOOKUP($U$12,'Sel Coberturas,Capitais,Frquias'!$G$11:$J$15,2,FALSE),IF(AND(K58="E"),VLOOKUP($U$12,'Sel Coberturas,Capitais,Frquias'!$G$22:$J$32,2,FALSE),IF(AND(K58="F"),VLOOKUP($U$12,'Sel Coberturas,Capitais,Frquias'!$L$11:$O$17,2,FALSE),IF(AND(K58="G"),VLOOKUP($U$12,'Sel Coberturas,Capitais,Frquias'!$Q$11:$T$11,2,FALSE)))))))),"N")</f>
        <v>0</v>
      </c>
      <c r="V58" s="119" t="b">
        <f>IFERROR(IF(AND(U58="N"),"",(IF(AND(K58="A"),VLOOKUP($U$12,'Sel Coberturas,Capitais,Frquias'!$B$11:$E$17,4,FALSE),IF(AND(K58="B"),VLOOKUP($U$12,'Sel Coberturas,Capitais,Frquias'!$B$22:$E$30,4,FALSE),IF(AND(K58="C"),VLOOKUP($U$12,'Sel Coberturas,Capitais,Frquias'!$B$35:$E$48,4,FALSE),IF(AND(K58="D"),VLOOKUP($U$12,'Sel Coberturas,Capitais,Frquias'!$G$11:$J$15,4,FALSE),IF(AND(K58="E"),VLOOKUP($U$12,'Sel Coberturas,Capitais,Frquias'!$G$22:$J$32,4,FALSE),IF(AND(K58="F"),VLOOKUP($U$12,'Sel Coberturas,Capitais,Frquias'!$L$11:$O$17,4,FALSE),IF(AND(K58="G"),VLOOKUP($U$12,'Sel Coberturas,Capitais,Frquias'!$Q$11:$T$11,4,FALSE)))))))))),"")</f>
        <v>0</v>
      </c>
      <c r="W58" s="118" t="b">
        <f>IFERROR(IF(AND(K58="A"),VLOOKUP($W$12,'Sel Coberturas,Capitais,Frquias'!$B$11:$E$17,2,FALSE),IF(AND(K58="B"),VLOOKUP($W$12,'Sel Coberturas,Capitais,Frquias'!$B$22:$E$30,2,FALSE),IF(AND(K58="C"),VLOOKUP($W$12,'Sel Coberturas,Capitais,Frquias'!$B$35:$E$48,2,FALSE),IF(AND(K58="D"),VLOOKUP($W$12,'Sel Coberturas,Capitais,Frquias'!$G$11:$J$15,2,FALSE),IF(AND(K58="E"),VLOOKUP($W$12,'Sel Coberturas,Capitais,Frquias'!$G$22:$J$32,2,FALSE),IF(AND(K58="F"),VLOOKUP($W$12,'Sel Coberturas,Capitais,Frquias'!$L$11:$O$17,2,FALSE),IF(AND(K58="G"),VLOOKUP($W$12,'Sel Coberturas,Capitais,Frquias'!$Q$11:$T$11,2,FALSE)))))))),"N")</f>
        <v>0</v>
      </c>
      <c r="X58" s="119" t="b">
        <f>IFERROR(IF(AND(W58="N"),"",(IF(AND(K58="A"),VLOOKUP($W$12,'Sel Coberturas,Capitais,Frquias'!$B$11:$E$17,4,FALSE),IF(AND(K58="B"),VLOOKUP($W$12,'Sel Coberturas,Capitais,Frquias'!$B$22:$E$30,4,FALSE),IF(AND(K58="C"),VLOOKUP($W$12,'Sel Coberturas,Capitais,Frquias'!$B$35:$E$48,4,FALSE),IF(AND(K58="D"),VLOOKUP($W$12,'Sel Coberturas,Capitais,Frquias'!$G$11:$J$15,4,FALSE),IF(AND(K58="E"),VLOOKUP($W$12,'Sel Coberturas,Capitais,Frquias'!$G$22:$J$32,4,FALSE),IF(AND(K58="F"),VLOOKUP($W$12,'Sel Coberturas,Capitais,Frquias'!$L$11:$O$17,4,FALSE),IF(AND(K58="G"),VLOOKUP($W$12,'Sel Coberturas,Capitais,Frquias'!$Q$11:$T$11,4,FALSE)))))))))),"")</f>
        <v>0</v>
      </c>
      <c r="Y58" s="118" t="b">
        <f>IFERROR(IF(AND(K58="A"),VLOOKUP($Y$12,'Sel Coberturas,Capitais,Frquias'!$B$11:$E$17,2,FALSE),IF(AND(K58="B"),VLOOKUP($Y$12,'Sel Coberturas,Capitais,Frquias'!$B$22:$E$30,2,FALSE),IF(AND(K58="C"),VLOOKUP($Y$12,'Sel Coberturas,Capitais,Frquias'!$B$35:$E$48,2,FALSE),IF(AND(K58="D"),VLOOKUP($Y$12,'Sel Coberturas,Capitais,Frquias'!$G$11:$J$15,2,FALSE),IF(AND(K58="E"),VLOOKUP($Y$12,'Sel Coberturas,Capitais,Frquias'!$G$22:$J$32,2,FALSE),IF(AND(K58="F"),VLOOKUP($Y$12,'Sel Coberturas,Capitais,Frquias'!$L$11:$O$17,2,FALSE),IF(AND(K58="G"),VLOOKUP($Y$12,'Sel Coberturas,Capitais,Frquias'!$Q$11:$T$11,2,FALSE)))))))),"N")</f>
        <v>0</v>
      </c>
      <c r="Z58" s="119" t="b">
        <f>IFERROR(IF(AND(Y58="N"),"",(IF(AND(K58="A"),VLOOKUP($Y$12,'Sel Coberturas,Capitais,Frquias'!$B$11:$E$17,4,FALSE),IF(AND(K58="B"),VLOOKUP($Y$12,'Sel Coberturas,Capitais,Frquias'!$B$22:$E$30,4,FALSE),IF(AND(K58="C"),VLOOKUP($Y$12,'Sel Coberturas,Capitais,Frquias'!$B$35:$E$48,4,FALSE),IF(AND(K58="D"),VLOOKUP($Y$12,'Sel Coberturas,Capitais,Frquias'!$G$11:$J$15,4,FALSE),IF(AND(K58="E"),VLOOKUP($Y$12,'Sel Coberturas,Capitais,Frquias'!$G$22:$J$32,4,FALSE),IF(AND(K58="F"),VLOOKUP($Y$12,'Sel Coberturas,Capitais,Frquias'!$L$11:$O$17,4,FALSE),IF(AND(K58="G"),VLOOKUP($Y$12,'Sel Coberturas,Capitais,Frquias'!$Q$11:$T$11,4,FALSE)))))))))),"")</f>
        <v>0</v>
      </c>
      <c r="AA58" s="118" t="b">
        <f>IFERROR(IF(AND(K58="A"),VLOOKUP($AA$12,'Sel Coberturas,Capitais,Frquias'!$B$11:$E$17,2,FALSE),IF(AND(K58="B"),VLOOKUP($AA$12,'Sel Coberturas,Capitais,Frquias'!$B$22:$E$30,2,FALSE),IF(AND(K58="C"),VLOOKUP($AA$12,'Sel Coberturas,Capitais,Frquias'!$B$35:$E$48,2,FALSE),IF(AND(K58="D"),VLOOKUP($AA$12,'Sel Coberturas,Capitais,Frquias'!$G$11:$J$15,2,FALSE),IF(AND(K58="E"),VLOOKUP($AA$12,'Sel Coberturas,Capitais,Frquias'!$G$22:$J$32,2,FALSE),IF(AND(K58="F"),VLOOKUP($AA$12,'Sel Coberturas,Capitais,Frquias'!$L$11:$O$17,2,FALSE),IF(AND(K58="G"),VLOOKUP($AA$12,'Sel Coberturas,Capitais,Frquias'!$Q$11:$T$11,2,FALSE)))))))),"N")</f>
        <v>0</v>
      </c>
      <c r="AB58" s="119" t="b">
        <f>IFERROR(IF(AND(AA58="N"),"",(IF(AND(K58="A"),VLOOKUP($AA$12,'Sel Coberturas,Capitais,Frquias'!$B$11:$E$17,4,FALSE),IF(AND(K58="B"),VLOOKUP($AA$12,'Sel Coberturas,Capitais,Frquias'!$B$22:$E$30,4,FALSE),IF(AND(K58="C"),VLOOKUP($AA$12,'Sel Coberturas,Capitais,Frquias'!$B$35:$E$48,4,FALSE),IF(AND(K58="D"),VLOOKUP($AA$12,'Sel Coberturas,Capitais,Frquias'!$G$11:$J$15,4,FALSE),IF(AND(K58="E"),VLOOKUP($AA$12,'Sel Coberturas,Capitais,Frquias'!$G$22:$J$32,4,FALSE),IF(AND(K58="F"),VLOOKUP($AA$12,'Sel Coberturas,Capitais,Frquias'!$L$11:$O$17,4,FALSE),IF(AND(K58="G"),VLOOKUP($AA$12,'Sel Coberturas,Capitais,Frquias'!$Q$11:$T$11,4,FALSE)))))))))),"")</f>
        <v>0</v>
      </c>
      <c r="AC58" s="118" t="b">
        <f>IFERROR(IF(AND(K58="A"),VLOOKUP($AC$12,'Sel Coberturas,Capitais,Frquias'!$B$11:$E$17,2,FALSE),IF(AND(K58="B"),VLOOKUP($AC$12,'Sel Coberturas,Capitais,Frquias'!$B$22:$E$30,2,FALSE),IF(AND(K58="C"),VLOOKUP($AC$12,'Sel Coberturas,Capitais,Frquias'!$B$35:$E$48,2,FALSE),IF(AND(K58="D"),VLOOKUP($AC$12,'Sel Coberturas,Capitais,Frquias'!$G$11:$J$15,2,FALSE),IF(AND(K58="E"),VLOOKUP($AC$12,'Sel Coberturas,Capitais,Frquias'!$G$22:$J$32,2,FALSE),IF(AND(K58="F"),VLOOKUP($AC$12,'Sel Coberturas,Capitais,Frquias'!$L$11:$O$17,2,FALSE),IF(AND(K58="G"),VLOOKUP($AC$12,'Sel Coberturas,Capitais,Frquias'!$Q$11:$T$11,2,FALSE)))))))),"N")</f>
        <v>0</v>
      </c>
      <c r="AD58" s="118" t="b">
        <f>IF(AND(AC58="N"),"N",(IF(AND(K58="A"),VLOOKUP($AC$12,'Sel Coberturas,Capitais,Frquias'!$B$11:$E$17,3,FALSE),IF(AND(K58="B"),VLOOKUP($AC$12,'Sel Coberturas,Capitais,Frquias'!$B$22:$E$30,3,FALSE),IF(AND(K58="C"),VLOOKUP($AC$12,'Sel Coberturas,Capitais,Frquias'!$B$35:$E$48,3,FALSE),IF(AND(K58="D"),VLOOKUP($AC$12,'Sel Coberturas,Capitais,Frquias'!$G$11:$J$15,3,FALSE),IF(AND(K58="E"),VLOOKUP($AC$12,'Sel Coberturas,Capitais,Frquias'!$G$22:$J$32,3,FALSE),IF(AND(K58="F"),VLOOKUP($AC$12,'Sel Coberturas,Capitais,Frquias'!$L$11:$O$17,3,FALSE),IF(AND(K58="G"),VLOOKUP($AC$12,'Sel Coberturas,Capitais,Frquias'!$Q$11:$T$11,3,FALSE))))))))))</f>
        <v>0</v>
      </c>
      <c r="AE58" s="118" t="b">
        <f>IFERROR(IF(AND(K58="A"),VLOOKUP($AE$12,'Sel Coberturas,Capitais,Frquias'!$B$11:$E$17,2,FALSE),IF(AND(K58="B"),VLOOKUP($AE$12,'Sel Coberturas,Capitais,Frquias'!$B$22:$E$30,2,FALSE),IF(AND(K58="C"),VLOOKUP($AE$12,'Sel Coberturas,Capitais,Frquias'!$B$35:$E$48,2,FALSE),IF(AND(K58="D"),VLOOKUP($AE$12,'Sel Coberturas,Capitais,Frquias'!$G$11:$J$15,2,FALSE),IF(AND(K58="E"),VLOOKUP($AE$12,'Sel Coberturas,Capitais,Frquias'!$G$22:$J$32,2,FALSE),IF(AND(K58="F"),VLOOKUP($AE$12,'Sel Coberturas,Capitais,Frquias'!$L$11:$O$17,2,FALSE),IF(AND(K58="G"),VLOOKUP($AE$12,'Sel Coberturas,Capitais,Frquias'!$Q$11:$T$11,2,FALSE)))))))),"N")</f>
        <v>0</v>
      </c>
      <c r="AF58" s="118" t="b">
        <f>IF(AND(AE58="N"),"N",(IF(AND(K58="A"),VLOOKUP($AE$12,'Sel Coberturas,Capitais,Frquias'!$B$11:$E$17,3,FALSE),IF(AND(K58="B"),VLOOKUP($AE$12,'Sel Coberturas,Capitais,Frquias'!$B$22:$E$30,3,FALSE),IF(AND(K58="C"),VLOOKUP($AE$12,'Sel Coberturas,Capitais,Frquias'!$B$35:$E$48,3,FALSE),IF(AND(K58="D"),VLOOKUP($AE$12,'Sel Coberturas,Capitais,Frquias'!$G$11:$J$15,3,FALSE),IF(AND(K58="E"),VLOOKUP($AE$12,'Sel Coberturas,Capitais,Frquias'!$G$22:$J$32,3,FALSE),IF(AND(K58="F"),VLOOKUP($AE$12,'Sel Coberturas,Capitais,Frquias'!$L$11:$O$17,3,FALSE),IF(AND(K58="G"),VLOOKUP($AE$12,'Sel Coberturas,Capitais,Frquias'!$Q$11:$T$11,3,FALSE))))))))))</f>
        <v>0</v>
      </c>
      <c r="AG58" s="118" t="b">
        <f>IFERROR(IF(AND(K58="A"),VLOOKUP($AG$12,'Sel Coberturas,Capitais,Frquias'!$B$11:$E$17,2,FALSE),IF(AND(K58="B"),VLOOKUP($AG$12,'Sel Coberturas,Capitais,Frquias'!$B$22:$E$30,2,FALSE),IF(AND(K58="C"),VLOOKUP($AG$12,'Sel Coberturas,Capitais,Frquias'!$B$35:$E$48,2,FALSE),IF(AND(K58="D"),VLOOKUP($AG$12,'Sel Coberturas,Capitais,Frquias'!$G$11:$J$15,2,FALSE),IF(AND(K58="E"),VLOOKUP($AG$12,'Sel Coberturas,Capitais,Frquias'!$G$22:$J$32,2,FALSE),IF(AND(K58="F"),VLOOKUP($AG$12,'Sel Coberturas,Capitais,Frquias'!$L$11:$O$17,2,FALSE),IF(AND(K58="G"),VLOOKUP($AG$12,'Sel Coberturas,Capitais,Frquias'!$Q$11:$T$11,2,FALSE)))))))),"N")</f>
        <v>0</v>
      </c>
      <c r="AH58" s="118" t="b">
        <f>IF(AND(AG58="N"),"N",(IF(AND(K58="A"),VLOOKUP($AG$12,'Sel Coberturas,Capitais,Frquias'!$B$11:$E$17,3,FALSE),IF(AND(K58="B"),VLOOKUP($AG$12,'Sel Coberturas,Capitais,Frquias'!$B$22:$E$30,3,FALSE),IF(AND(K58="C"),VLOOKUP($AG$12,'Sel Coberturas,Capitais,Frquias'!$B$35:$E$48,3,FALSE),IF(AND(K58="D"),VLOOKUP($AG$12,'Sel Coberturas,Capitais,Frquias'!$G$11:$J$15,3,FALSE),IF(AND(K58="E"),VLOOKUP($AG$12,'Sel Coberturas,Capitais,Frquias'!$G$22:$J$32,3,FALSE),IF(AND(K58="F"),VLOOKUP($AG$12,'Sel Coberturas,Capitais,Frquias'!$L$11:$O$17,3,FALSE),IF(AND(K58="G"),VLOOKUP($AG$12,'Sel Coberturas,Capitais,Frquias'!$Q$11:$T$11,3,FALSE))))))))))</f>
        <v>0</v>
      </c>
      <c r="AI58" s="118" t="b">
        <f>IFERROR(IF(AND(K58="A"),VLOOKUP($AI$12,'Sel Coberturas,Capitais,Frquias'!$B$11:$E$17,2,FALSE),IF(AND(K58="B"),VLOOKUP($AI$12,'Sel Coberturas,Capitais,Frquias'!$B$22:$E$30,2,FALSE),IF(AND(K58="C"),VLOOKUP($AI$12,'Sel Coberturas,Capitais,Frquias'!$B$35:$E$48,2,FALSE),IF(AND(K58="D"),VLOOKUP($AI$12,'Sel Coberturas,Capitais,Frquias'!$G$11:$J$15,2,FALSE),IF(AND(K58="E"),VLOOKUP($AI$12,'Sel Coberturas,Capitais,Frquias'!$G$22:$J$32,2,FALSE),IF(AND(K58="F"),VLOOKUP($AI$12,'Sel Coberturas,Capitais,Frquias'!$L$11:$O$17,2,FALSE),IF(AND(K58="G"),VLOOKUP($AI$12,'Sel Coberturas,Capitais,Frquias'!$Q$11:$T$11,2,FALSE)))))))),"N")</f>
        <v>0</v>
      </c>
      <c r="BU58" s="100" t="s">
        <v>390</v>
      </c>
      <c r="BV58" s="100" t="s">
        <v>213</v>
      </c>
      <c r="BW58" s="94" t="s">
        <v>389</v>
      </c>
      <c r="BY58" s="102" t="s">
        <v>1142</v>
      </c>
      <c r="BZ58" s="103" t="s">
        <v>223</v>
      </c>
      <c r="CA58" s="103">
        <v>1229</v>
      </c>
      <c r="CC58" s="90">
        <v>1998</v>
      </c>
      <c r="CD58" s="89" t="s">
        <v>1782</v>
      </c>
      <c r="CF58" s="90">
        <v>7210</v>
      </c>
      <c r="CG58" s="92" t="s">
        <v>1841</v>
      </c>
    </row>
    <row r="59" spans="1:85">
      <c r="A59" s="85">
        <f t="shared" si="0"/>
        <v>47</v>
      </c>
      <c r="B59" s="114"/>
      <c r="C59" s="115"/>
      <c r="D59" s="115"/>
      <c r="E59" s="115"/>
      <c r="F59" s="114"/>
      <c r="G59" s="114"/>
      <c r="H59" s="114"/>
      <c r="I59" s="121"/>
      <c r="J59" s="116"/>
      <c r="K59" s="116"/>
      <c r="L59" s="117" t="b">
        <f>IFERROR(IF(AND(K59="A"),VLOOKUP($L$12,'Sel Coberturas,Capitais,Frquias'!$B$11:$E$17,3,FALSE),IF(AND(K59="B"),VLOOKUP($L$12,'Sel Coberturas,Capitais,Frquias'!$B$22:$E$30,3,FALSE),IF(AND(K59="C"),VLOOKUP($L$12,'Sel Coberturas,Capitais,Frquias'!$B$35:$E$48,3,FALSE),IF(AND(K59="D"),VLOOKUP($L$12,'Sel Coberturas,Capitais,Frquias'!$G$11:$J$15,3,FALSE),IF(AND(K59="E"),VLOOKUP($L$12,'Sel Coberturas,Capitais,Frquias'!$G$22:$J$32,3,FALSE),IF(AND(K59="F"),VLOOKUP($L$12,'Sel Coberturas,Capitais,Frquias'!$L$11:$O$17,3,FALSE),IF(AND(K59="G"),VLOOKUP($L$12,'Sel Coberturas,Capitais,Frquias'!$Q$11:$T$11,3,FALSE)))))))),"")</f>
        <v>0</v>
      </c>
      <c r="M59" s="118" t="b">
        <f>IFERROR(IF(AND(K59="A"),VLOOKUP($M$12,'Sel Coberturas,Capitais,Frquias'!$B$11:$E$17,2,FALSE),IF(AND(K59="B"),VLOOKUP($M$12,'Sel Coberturas,Capitais,Frquias'!$B$22:$E$30,2,FALSE),IF(AND(K59="C"),VLOOKUP($M$12,'Sel Coberturas,Capitais,Frquias'!$B$35:$E$48,2,FALSE),IF(AND(K59="D"),VLOOKUP($M$12,'Sel Coberturas,Capitais,Frquias'!$G$11:$J$15,2,FALSE),IF(AND(K59="E"),VLOOKUP($M$12,'Sel Coberturas,Capitais,Frquias'!$G$22:$J$32,2,FALSE),IF(AND(K59="F"),VLOOKUP($M$12,'Sel Coberturas,Capitais,Frquias'!$L$11:$O$17,2,FALSE),IF(AND(K59="G"),VLOOKUP($M$12,'Sel Coberturas,Capitais,Frquias'!$Q$11:$T$11,2,FALSE)))))))),"N")</f>
        <v>0</v>
      </c>
      <c r="N59" s="118" t="b">
        <f>IF(AND(M59="N"),"N",(IF(AND(K59="A"),VLOOKUP($M$12,'Sel Coberturas,Capitais,Frquias'!$B$11:$E$17,3,FALSE),IF(AND(K59="B"),VLOOKUP($M$12,'Sel Coberturas,Capitais,Frquias'!$B$22:$E$30,3,FALSE),IF(AND(K59="C"),VLOOKUP($M$12,'Sel Coberturas,Capitais,Frquias'!$B$35:$E$48,3,FALSE),IF(AND(K59="D"),VLOOKUP($M$12,'Sel Coberturas,Capitais,Frquias'!$G$11:$J$15,3,FALSE),IF(AND(K59="E"),VLOOKUP($M$12,'Sel Coberturas,Capitais,Frquias'!$G$22:$J$32,3,FALSE),IF(AND(K59="F"),VLOOKUP($M$12,'Sel Coberturas,Capitais,Frquias'!$L$11:$O$17,3,FALSE),IF(AND(K59="G"),VLOOKUP($M$12,'Sel Coberturas,Capitais,Frquias'!$Q$11:$T$11,3,FALSE))))))))))</f>
        <v>0</v>
      </c>
      <c r="O59" s="118" t="b">
        <f>IFERROR(IF(AND(K59="A"),VLOOKUP($O$12,'Sel Coberturas,Capitais,Frquias'!$B$11:$E$17,2,FALSE),IF(AND(K59="B"),VLOOKUP($O$12,'Sel Coberturas,Capitais,Frquias'!$B$22:$E$30,2,FALSE),IF(AND(K59="C"),VLOOKUP($O$12,'Sel Coberturas,Capitais,Frquias'!$B$35:$E$48,2,FALSE),IF(AND(K59="D"),VLOOKUP($O$12,'Sel Coberturas,Capitais,Frquias'!$G$11:$J$15,2,FALSE),IF(AND(K59="E"),VLOOKUP($O$12,'Sel Coberturas,Capitais,Frquias'!$G$22:$J$32,2,FALSE),IF(AND(K59="F"),VLOOKUP($O$12,'Sel Coberturas,Capitais,Frquias'!$L$11:$O$17,2,FALSE),IF(AND(K59="G"),VLOOKUP($O$12,'Sel Coberturas,Capitais,Frquias'!$Q$11:$T$11,2,FALSE)))))))),"N")</f>
        <v>0</v>
      </c>
      <c r="P59" s="118" t="b">
        <f>IFERROR(IF(AND(K59="A"),VLOOKUP($P$12,'Sel Coberturas,Capitais,Frquias'!$B$11:$E$17,2,FALSE),IF(AND(K59="B"),VLOOKUP($P$12,'Sel Coberturas,Capitais,Frquias'!$B$22:$E$30,2,FALSE),IF(AND(K59="C"),VLOOKUP($P$12,'Sel Coberturas,Capitais,Frquias'!$B$35:$E$48,2,FALSE),IF(AND(K59="D"),VLOOKUP($P$12,'Sel Coberturas,Capitais,Frquias'!$G$11:$J$15,2,FALSE),IF(AND(K59="E"),VLOOKUP($P$12,'Sel Coberturas,Capitais,Frquias'!$G$22:$J$32,2,FALSE),IF(AND(K59="F"),VLOOKUP($P$12,'Sel Coberturas,Capitais,Frquias'!$L$11:$O$17,2,FALSE),IF(AND(K59="G"),VLOOKUP($P$12,'Sel Coberturas,Capitais,Frquias'!$Q$11:$T$11,2,FALSE)))))))),"N")</f>
        <v>0</v>
      </c>
      <c r="Q59" s="118" t="b">
        <f>IFERROR(IF(AND(K59="A"),VLOOKUP($Q$12,'Sel Coberturas,Capitais,Frquias'!$B$11:$E$17,2,FALSE),IF(AND(K59="B"),VLOOKUP($Q$12,'Sel Coberturas,Capitais,Frquias'!$B$22:$E$30,2,FALSE),IF(AND(K59="C"),VLOOKUP($Q$12,'Sel Coberturas,Capitais,Frquias'!$B$35:$E$48,2,FALSE),IF(AND(K59="D"),VLOOKUP($Q$12,'Sel Coberturas,Capitais,Frquias'!$G$11:$J$15,2,FALSE),IF(AND(K59="E"),VLOOKUP($Q$12,'Sel Coberturas,Capitais,Frquias'!$G$22:$J$32,2,FALSE),IF(AND(K59="F"),VLOOKUP($Q$12,'Sel Coberturas,Capitais,Frquias'!$L$11:$O$17,2,FALSE),IF(AND(K59="G"),VLOOKUP($Q$12,'Sel Coberturas,Capitais,Frquias'!$Q$11:$T$11,2,FALSE)))))))),"N")</f>
        <v>0</v>
      </c>
      <c r="R59" s="118" t="b">
        <f>IF(AND(Q59="N"),"N",(IF(AND(K59="A"),VLOOKUP($Q$12,'Sel Coberturas,Capitais,Frquias'!$B$11:$E$17,3,FALSE),IF(AND(K59="B"),VLOOKUP($Q$12,'Sel Coberturas,Capitais,Frquias'!$B$22:$E$30,3,FALSE),IF(AND(K59="C"),VLOOKUP($Q$12,'Sel Coberturas,Capitais,Frquias'!$B$35:$E$48,3,FALSE),IF(AND(K59="D"),VLOOKUP($Q$12,'Sel Coberturas,Capitais,Frquias'!$G$11:$J$15,3,FALSE),IF(AND(K59="E"),VLOOKUP($Q$12,'Sel Coberturas,Capitais,Frquias'!$G$22:$J$32,3,FALSE),IF(AND(K59="F"),VLOOKUP($Q$12,'Sel Coberturas,Capitais,Frquias'!$L$11:$O$17,3,FALSE),IF(AND(K59="G"),VLOOKUP($Q$12,'Sel Coberturas,Capitais,Frquias'!$Q$11:$T$11,3,FALSE))))))))))</f>
        <v>0</v>
      </c>
      <c r="S59" s="118" t="b">
        <f>IFERROR(IF(AND(K59="A"),VLOOKUP($S$12,'Sel Coberturas,Capitais,Frquias'!$B$11:$E$17,2,FALSE),IF(AND(K59="B"),VLOOKUP($S$12,'Sel Coberturas,Capitais,Frquias'!$B$22:$E$30,2,FALSE),IF(AND(K59="C"),VLOOKUP($S$12,'Sel Coberturas,Capitais,Frquias'!$B$35:$E$48,2,FALSE),IF(AND(K59="D"),VLOOKUP($S$12,'Sel Coberturas,Capitais,Frquias'!$G$11:$J$15,2,FALSE),IF(AND(K59="E"),VLOOKUP($S$12,'Sel Coberturas,Capitais,Frquias'!$G$22:$J$32,2,FALSE),IF(AND(K59="F"),VLOOKUP($S$12,'Sel Coberturas,Capitais,Frquias'!$L$11:$O$17,2,FALSE),IF(AND(K59="G"),VLOOKUP($S$12,'Sel Coberturas,Capitais,Frquias'!$Q$11:$T$11,2,FALSE)))))))),"N")</f>
        <v>0</v>
      </c>
      <c r="T59" s="118" t="b">
        <f>IFERROR(IF(AND(S59="N"),"",(IF(AND(K59="A"),VLOOKUP($S$12,'Sel Coberturas,Capitais,Frquias'!$B$11:$E$17,4,FALSE),IF(AND(K59="B"),VLOOKUP($S$12,'Sel Coberturas,Capitais,Frquias'!$B$22:$E$30,4,FALSE),IF(AND(K59="C"),VLOOKUP($S$12,'Sel Coberturas,Capitais,Frquias'!$B$35:$E$48,4,FALSE),IF(AND(K59="D"),VLOOKUP($S$12,'Sel Coberturas,Capitais,Frquias'!$G$11:$J$15,4,FALSE),IF(AND(K59="E"),VLOOKUP($S$12,'Sel Coberturas,Capitais,Frquias'!$G$22:$J$32,4,FALSE),IF(AND(K59="F"),VLOOKUP($S$12,'Sel Coberturas,Capitais,Frquias'!$L$11:$O$17,4,FALSE),IF(AND(K59="G"),VLOOKUP($S$12,'Sel Coberturas,Capitais,Frquias'!$Q$11:$T$11,4,FALSE)))))))))),"")</f>
        <v>0</v>
      </c>
      <c r="U59" s="118" t="b">
        <f>IFERROR(IF(AND(K59="A"),VLOOKUP($U$12,'Sel Coberturas,Capitais,Frquias'!$B$11:$E$17,2,FALSE),IF(AND(K59="B"),VLOOKUP($U$12,'Sel Coberturas,Capitais,Frquias'!$B$22:$E$30,2,FALSE),IF(AND(K59="C"),VLOOKUP($U$12,'Sel Coberturas,Capitais,Frquias'!$B$35:$E$48,2,FALSE),IF(AND(K59="D"),VLOOKUP($U$12,'Sel Coberturas,Capitais,Frquias'!$G$11:$J$15,2,FALSE),IF(AND(K59="E"),VLOOKUP($U$12,'Sel Coberturas,Capitais,Frquias'!$G$22:$J$32,2,FALSE),IF(AND(K59="F"),VLOOKUP($U$12,'Sel Coberturas,Capitais,Frquias'!$L$11:$O$17,2,FALSE),IF(AND(K59="G"),VLOOKUP($U$12,'Sel Coberturas,Capitais,Frquias'!$Q$11:$T$11,2,FALSE)))))))),"N")</f>
        <v>0</v>
      </c>
      <c r="V59" s="119" t="b">
        <f>IFERROR(IF(AND(U59="N"),"",(IF(AND(K59="A"),VLOOKUP($U$12,'Sel Coberturas,Capitais,Frquias'!$B$11:$E$17,4,FALSE),IF(AND(K59="B"),VLOOKUP($U$12,'Sel Coberturas,Capitais,Frquias'!$B$22:$E$30,4,FALSE),IF(AND(K59="C"),VLOOKUP($U$12,'Sel Coberturas,Capitais,Frquias'!$B$35:$E$48,4,FALSE),IF(AND(K59="D"),VLOOKUP($U$12,'Sel Coberturas,Capitais,Frquias'!$G$11:$J$15,4,FALSE),IF(AND(K59="E"),VLOOKUP($U$12,'Sel Coberturas,Capitais,Frquias'!$G$22:$J$32,4,FALSE),IF(AND(K59="F"),VLOOKUP($U$12,'Sel Coberturas,Capitais,Frquias'!$L$11:$O$17,4,FALSE),IF(AND(K59="G"),VLOOKUP($U$12,'Sel Coberturas,Capitais,Frquias'!$Q$11:$T$11,4,FALSE)))))))))),"")</f>
        <v>0</v>
      </c>
      <c r="W59" s="118" t="b">
        <f>IFERROR(IF(AND(K59="A"),VLOOKUP($W$12,'Sel Coberturas,Capitais,Frquias'!$B$11:$E$17,2,FALSE),IF(AND(K59="B"),VLOOKUP($W$12,'Sel Coberturas,Capitais,Frquias'!$B$22:$E$30,2,FALSE),IF(AND(K59="C"),VLOOKUP($W$12,'Sel Coberturas,Capitais,Frquias'!$B$35:$E$48,2,FALSE),IF(AND(K59="D"),VLOOKUP($W$12,'Sel Coberturas,Capitais,Frquias'!$G$11:$J$15,2,FALSE),IF(AND(K59="E"),VLOOKUP($W$12,'Sel Coberturas,Capitais,Frquias'!$G$22:$J$32,2,FALSE),IF(AND(K59="F"),VLOOKUP($W$12,'Sel Coberturas,Capitais,Frquias'!$L$11:$O$17,2,FALSE),IF(AND(K59="G"),VLOOKUP($W$12,'Sel Coberturas,Capitais,Frquias'!$Q$11:$T$11,2,FALSE)))))))),"N")</f>
        <v>0</v>
      </c>
      <c r="X59" s="119" t="b">
        <f>IFERROR(IF(AND(W59="N"),"",(IF(AND(K59="A"),VLOOKUP($W$12,'Sel Coberturas,Capitais,Frquias'!$B$11:$E$17,4,FALSE),IF(AND(K59="B"),VLOOKUP($W$12,'Sel Coberturas,Capitais,Frquias'!$B$22:$E$30,4,FALSE),IF(AND(K59="C"),VLOOKUP($W$12,'Sel Coberturas,Capitais,Frquias'!$B$35:$E$48,4,FALSE),IF(AND(K59="D"),VLOOKUP($W$12,'Sel Coberturas,Capitais,Frquias'!$G$11:$J$15,4,FALSE),IF(AND(K59="E"),VLOOKUP($W$12,'Sel Coberturas,Capitais,Frquias'!$G$22:$J$32,4,FALSE),IF(AND(K59="F"),VLOOKUP($W$12,'Sel Coberturas,Capitais,Frquias'!$L$11:$O$17,4,FALSE),IF(AND(K59="G"),VLOOKUP($W$12,'Sel Coberturas,Capitais,Frquias'!$Q$11:$T$11,4,FALSE)))))))))),"")</f>
        <v>0</v>
      </c>
      <c r="Y59" s="118" t="b">
        <f>IFERROR(IF(AND(K59="A"),VLOOKUP($Y$12,'Sel Coberturas,Capitais,Frquias'!$B$11:$E$17,2,FALSE),IF(AND(K59="B"),VLOOKUP($Y$12,'Sel Coberturas,Capitais,Frquias'!$B$22:$E$30,2,FALSE),IF(AND(K59="C"),VLOOKUP($Y$12,'Sel Coberturas,Capitais,Frquias'!$B$35:$E$48,2,FALSE),IF(AND(K59="D"),VLOOKUP($Y$12,'Sel Coberturas,Capitais,Frquias'!$G$11:$J$15,2,FALSE),IF(AND(K59="E"),VLOOKUP($Y$12,'Sel Coberturas,Capitais,Frquias'!$G$22:$J$32,2,FALSE),IF(AND(K59="F"),VLOOKUP($Y$12,'Sel Coberturas,Capitais,Frquias'!$L$11:$O$17,2,FALSE),IF(AND(K59="G"),VLOOKUP($Y$12,'Sel Coberturas,Capitais,Frquias'!$Q$11:$T$11,2,FALSE)))))))),"N")</f>
        <v>0</v>
      </c>
      <c r="Z59" s="119" t="b">
        <f>IFERROR(IF(AND(Y59="N"),"",(IF(AND(K59="A"),VLOOKUP($Y$12,'Sel Coberturas,Capitais,Frquias'!$B$11:$E$17,4,FALSE),IF(AND(K59="B"),VLOOKUP($Y$12,'Sel Coberturas,Capitais,Frquias'!$B$22:$E$30,4,FALSE),IF(AND(K59="C"),VLOOKUP($Y$12,'Sel Coberturas,Capitais,Frquias'!$B$35:$E$48,4,FALSE),IF(AND(K59="D"),VLOOKUP($Y$12,'Sel Coberturas,Capitais,Frquias'!$G$11:$J$15,4,FALSE),IF(AND(K59="E"),VLOOKUP($Y$12,'Sel Coberturas,Capitais,Frquias'!$G$22:$J$32,4,FALSE),IF(AND(K59="F"),VLOOKUP($Y$12,'Sel Coberturas,Capitais,Frquias'!$L$11:$O$17,4,FALSE),IF(AND(K59="G"),VLOOKUP($Y$12,'Sel Coberturas,Capitais,Frquias'!$Q$11:$T$11,4,FALSE)))))))))),"")</f>
        <v>0</v>
      </c>
      <c r="AA59" s="118" t="b">
        <f>IFERROR(IF(AND(K59="A"),VLOOKUP($AA$12,'Sel Coberturas,Capitais,Frquias'!$B$11:$E$17,2,FALSE),IF(AND(K59="B"),VLOOKUP($AA$12,'Sel Coberturas,Capitais,Frquias'!$B$22:$E$30,2,FALSE),IF(AND(K59="C"),VLOOKUP($AA$12,'Sel Coberturas,Capitais,Frquias'!$B$35:$E$48,2,FALSE),IF(AND(K59="D"),VLOOKUP($AA$12,'Sel Coberturas,Capitais,Frquias'!$G$11:$J$15,2,FALSE),IF(AND(K59="E"),VLOOKUP($AA$12,'Sel Coberturas,Capitais,Frquias'!$G$22:$J$32,2,FALSE),IF(AND(K59="F"),VLOOKUP($AA$12,'Sel Coberturas,Capitais,Frquias'!$L$11:$O$17,2,FALSE),IF(AND(K59="G"),VLOOKUP($AA$12,'Sel Coberturas,Capitais,Frquias'!$Q$11:$T$11,2,FALSE)))))))),"N")</f>
        <v>0</v>
      </c>
      <c r="AB59" s="119" t="b">
        <f>IFERROR(IF(AND(AA59="N"),"",(IF(AND(K59="A"),VLOOKUP($AA$12,'Sel Coberturas,Capitais,Frquias'!$B$11:$E$17,4,FALSE),IF(AND(K59="B"),VLOOKUP($AA$12,'Sel Coberturas,Capitais,Frquias'!$B$22:$E$30,4,FALSE),IF(AND(K59="C"),VLOOKUP($AA$12,'Sel Coberturas,Capitais,Frquias'!$B$35:$E$48,4,FALSE),IF(AND(K59="D"),VLOOKUP($AA$12,'Sel Coberturas,Capitais,Frquias'!$G$11:$J$15,4,FALSE),IF(AND(K59="E"),VLOOKUP($AA$12,'Sel Coberturas,Capitais,Frquias'!$G$22:$J$32,4,FALSE),IF(AND(K59="F"),VLOOKUP($AA$12,'Sel Coberturas,Capitais,Frquias'!$L$11:$O$17,4,FALSE),IF(AND(K59="G"),VLOOKUP($AA$12,'Sel Coberturas,Capitais,Frquias'!$Q$11:$T$11,4,FALSE)))))))))),"")</f>
        <v>0</v>
      </c>
      <c r="AC59" s="118" t="b">
        <f>IFERROR(IF(AND(K59="A"),VLOOKUP($AC$12,'Sel Coberturas,Capitais,Frquias'!$B$11:$E$17,2,FALSE),IF(AND(K59="B"),VLOOKUP($AC$12,'Sel Coberturas,Capitais,Frquias'!$B$22:$E$30,2,FALSE),IF(AND(K59="C"),VLOOKUP($AC$12,'Sel Coberturas,Capitais,Frquias'!$B$35:$E$48,2,FALSE),IF(AND(K59="D"),VLOOKUP($AC$12,'Sel Coberturas,Capitais,Frquias'!$G$11:$J$15,2,FALSE),IF(AND(K59="E"),VLOOKUP($AC$12,'Sel Coberturas,Capitais,Frquias'!$G$22:$J$32,2,FALSE),IF(AND(K59="F"),VLOOKUP($AC$12,'Sel Coberturas,Capitais,Frquias'!$L$11:$O$17,2,FALSE),IF(AND(K59="G"),VLOOKUP($AC$12,'Sel Coberturas,Capitais,Frquias'!$Q$11:$T$11,2,FALSE)))))))),"N")</f>
        <v>0</v>
      </c>
      <c r="AD59" s="118" t="b">
        <f>IF(AND(AC59="N"),"N",(IF(AND(K59="A"),VLOOKUP($AC$12,'Sel Coberturas,Capitais,Frquias'!$B$11:$E$17,3,FALSE),IF(AND(K59="B"),VLOOKUP($AC$12,'Sel Coberturas,Capitais,Frquias'!$B$22:$E$30,3,FALSE),IF(AND(K59="C"),VLOOKUP($AC$12,'Sel Coberturas,Capitais,Frquias'!$B$35:$E$48,3,FALSE),IF(AND(K59="D"),VLOOKUP($AC$12,'Sel Coberturas,Capitais,Frquias'!$G$11:$J$15,3,FALSE),IF(AND(K59="E"),VLOOKUP($AC$12,'Sel Coberturas,Capitais,Frquias'!$G$22:$J$32,3,FALSE),IF(AND(K59="F"),VLOOKUP($AC$12,'Sel Coberturas,Capitais,Frquias'!$L$11:$O$17,3,FALSE),IF(AND(K59="G"),VLOOKUP($AC$12,'Sel Coberturas,Capitais,Frquias'!$Q$11:$T$11,3,FALSE))))))))))</f>
        <v>0</v>
      </c>
      <c r="AE59" s="118" t="b">
        <f>IFERROR(IF(AND(K59="A"),VLOOKUP($AE$12,'Sel Coberturas,Capitais,Frquias'!$B$11:$E$17,2,FALSE),IF(AND(K59="B"),VLOOKUP($AE$12,'Sel Coberturas,Capitais,Frquias'!$B$22:$E$30,2,FALSE),IF(AND(K59="C"),VLOOKUP($AE$12,'Sel Coberturas,Capitais,Frquias'!$B$35:$E$48,2,FALSE),IF(AND(K59="D"),VLOOKUP($AE$12,'Sel Coberturas,Capitais,Frquias'!$G$11:$J$15,2,FALSE),IF(AND(K59="E"),VLOOKUP($AE$12,'Sel Coberturas,Capitais,Frquias'!$G$22:$J$32,2,FALSE),IF(AND(K59="F"),VLOOKUP($AE$12,'Sel Coberturas,Capitais,Frquias'!$L$11:$O$17,2,FALSE),IF(AND(K59="G"),VLOOKUP($AE$12,'Sel Coberturas,Capitais,Frquias'!$Q$11:$T$11,2,FALSE)))))))),"N")</f>
        <v>0</v>
      </c>
      <c r="AF59" s="118" t="b">
        <f>IF(AND(AE59="N"),"N",(IF(AND(K59="A"),VLOOKUP($AE$12,'Sel Coberturas,Capitais,Frquias'!$B$11:$E$17,3,FALSE),IF(AND(K59="B"),VLOOKUP($AE$12,'Sel Coberturas,Capitais,Frquias'!$B$22:$E$30,3,FALSE),IF(AND(K59="C"),VLOOKUP($AE$12,'Sel Coberturas,Capitais,Frquias'!$B$35:$E$48,3,FALSE),IF(AND(K59="D"),VLOOKUP($AE$12,'Sel Coberturas,Capitais,Frquias'!$G$11:$J$15,3,FALSE),IF(AND(K59="E"),VLOOKUP($AE$12,'Sel Coberturas,Capitais,Frquias'!$G$22:$J$32,3,FALSE),IF(AND(K59="F"),VLOOKUP($AE$12,'Sel Coberturas,Capitais,Frquias'!$L$11:$O$17,3,FALSE),IF(AND(K59="G"),VLOOKUP($AE$12,'Sel Coberturas,Capitais,Frquias'!$Q$11:$T$11,3,FALSE))))))))))</f>
        <v>0</v>
      </c>
      <c r="AG59" s="118" t="b">
        <f>IFERROR(IF(AND(K59="A"),VLOOKUP($AG$12,'Sel Coberturas,Capitais,Frquias'!$B$11:$E$17,2,FALSE),IF(AND(K59="B"),VLOOKUP($AG$12,'Sel Coberturas,Capitais,Frquias'!$B$22:$E$30,2,FALSE),IF(AND(K59="C"),VLOOKUP($AG$12,'Sel Coberturas,Capitais,Frquias'!$B$35:$E$48,2,FALSE),IF(AND(K59="D"),VLOOKUP($AG$12,'Sel Coberturas,Capitais,Frquias'!$G$11:$J$15,2,FALSE),IF(AND(K59="E"),VLOOKUP($AG$12,'Sel Coberturas,Capitais,Frquias'!$G$22:$J$32,2,FALSE),IF(AND(K59="F"),VLOOKUP($AG$12,'Sel Coberturas,Capitais,Frquias'!$L$11:$O$17,2,FALSE),IF(AND(K59="G"),VLOOKUP($AG$12,'Sel Coberturas,Capitais,Frquias'!$Q$11:$T$11,2,FALSE)))))))),"N")</f>
        <v>0</v>
      </c>
      <c r="AH59" s="118" t="b">
        <f>IF(AND(AG59="N"),"N",(IF(AND(K59="A"),VLOOKUP($AG$12,'Sel Coberturas,Capitais,Frquias'!$B$11:$E$17,3,FALSE),IF(AND(K59="B"),VLOOKUP($AG$12,'Sel Coberturas,Capitais,Frquias'!$B$22:$E$30,3,FALSE),IF(AND(K59="C"),VLOOKUP($AG$12,'Sel Coberturas,Capitais,Frquias'!$B$35:$E$48,3,FALSE),IF(AND(K59="D"),VLOOKUP($AG$12,'Sel Coberturas,Capitais,Frquias'!$G$11:$J$15,3,FALSE),IF(AND(K59="E"),VLOOKUP($AG$12,'Sel Coberturas,Capitais,Frquias'!$G$22:$J$32,3,FALSE),IF(AND(K59="F"),VLOOKUP($AG$12,'Sel Coberturas,Capitais,Frquias'!$L$11:$O$17,3,FALSE),IF(AND(K59="G"),VLOOKUP($AG$12,'Sel Coberturas,Capitais,Frquias'!$Q$11:$T$11,3,FALSE))))))))))</f>
        <v>0</v>
      </c>
      <c r="AI59" s="118" t="b">
        <f>IFERROR(IF(AND(K59="A"),VLOOKUP($AI$12,'Sel Coberturas,Capitais,Frquias'!$B$11:$E$17,2,FALSE),IF(AND(K59="B"),VLOOKUP($AI$12,'Sel Coberturas,Capitais,Frquias'!$B$22:$E$30,2,FALSE),IF(AND(K59="C"),VLOOKUP($AI$12,'Sel Coberturas,Capitais,Frquias'!$B$35:$E$48,2,FALSE),IF(AND(K59="D"),VLOOKUP($AI$12,'Sel Coberturas,Capitais,Frquias'!$G$11:$J$15,2,FALSE),IF(AND(K59="E"),VLOOKUP($AI$12,'Sel Coberturas,Capitais,Frquias'!$G$22:$J$32,2,FALSE),IF(AND(K59="F"),VLOOKUP($AI$12,'Sel Coberturas,Capitais,Frquias'!$L$11:$O$17,2,FALSE),IF(AND(K59="G"),VLOOKUP($AI$12,'Sel Coberturas,Capitais,Frquias'!$Q$11:$T$11,2,FALSE)))))))),"N")</f>
        <v>0</v>
      </c>
      <c r="BU59" s="100" t="s">
        <v>398</v>
      </c>
      <c r="BV59" s="100" t="s">
        <v>311</v>
      </c>
      <c r="BW59" s="94" t="s">
        <v>397</v>
      </c>
      <c r="BY59" s="102" t="s">
        <v>1083</v>
      </c>
      <c r="BZ59" s="103" t="s">
        <v>657</v>
      </c>
      <c r="CA59" s="103">
        <v>1044</v>
      </c>
      <c r="CC59" s="90">
        <v>1999</v>
      </c>
      <c r="CD59" s="89" t="s">
        <v>1782</v>
      </c>
      <c r="CF59" s="90">
        <v>7290</v>
      </c>
      <c r="CG59" s="92" t="s">
        <v>1842</v>
      </c>
    </row>
    <row r="60" spans="1:85">
      <c r="A60" s="85">
        <f t="shared" si="0"/>
        <v>48</v>
      </c>
      <c r="B60" s="114"/>
      <c r="C60" s="115"/>
      <c r="D60" s="115"/>
      <c r="E60" s="115"/>
      <c r="F60" s="114"/>
      <c r="G60" s="114"/>
      <c r="H60" s="114"/>
      <c r="I60" s="121"/>
      <c r="J60" s="116"/>
      <c r="K60" s="116"/>
      <c r="L60" s="117" t="b">
        <f>IFERROR(IF(AND(K60="A"),VLOOKUP($L$12,'Sel Coberturas,Capitais,Frquias'!$B$11:$E$17,3,FALSE),IF(AND(K60="B"),VLOOKUP($L$12,'Sel Coberturas,Capitais,Frquias'!$B$22:$E$30,3,FALSE),IF(AND(K60="C"),VLOOKUP($L$12,'Sel Coberturas,Capitais,Frquias'!$B$35:$E$48,3,FALSE),IF(AND(K60="D"),VLOOKUP($L$12,'Sel Coberturas,Capitais,Frquias'!$G$11:$J$15,3,FALSE),IF(AND(K60="E"),VLOOKUP($L$12,'Sel Coberturas,Capitais,Frquias'!$G$22:$J$32,3,FALSE),IF(AND(K60="F"),VLOOKUP($L$12,'Sel Coberturas,Capitais,Frquias'!$L$11:$O$17,3,FALSE),IF(AND(K60="G"),VLOOKUP($L$12,'Sel Coberturas,Capitais,Frquias'!$Q$11:$T$11,3,FALSE)))))))),"")</f>
        <v>0</v>
      </c>
      <c r="M60" s="118" t="b">
        <f>IFERROR(IF(AND(K60="A"),VLOOKUP($M$12,'Sel Coberturas,Capitais,Frquias'!$B$11:$E$17,2,FALSE),IF(AND(K60="B"),VLOOKUP($M$12,'Sel Coberturas,Capitais,Frquias'!$B$22:$E$30,2,FALSE),IF(AND(K60="C"),VLOOKUP($M$12,'Sel Coberturas,Capitais,Frquias'!$B$35:$E$48,2,FALSE),IF(AND(K60="D"),VLOOKUP($M$12,'Sel Coberturas,Capitais,Frquias'!$G$11:$J$15,2,FALSE),IF(AND(K60="E"),VLOOKUP($M$12,'Sel Coberturas,Capitais,Frquias'!$G$22:$J$32,2,FALSE),IF(AND(K60="F"),VLOOKUP($M$12,'Sel Coberturas,Capitais,Frquias'!$L$11:$O$17,2,FALSE),IF(AND(K60="G"),VLOOKUP($M$12,'Sel Coberturas,Capitais,Frquias'!$Q$11:$T$11,2,FALSE)))))))),"N")</f>
        <v>0</v>
      </c>
      <c r="N60" s="118" t="b">
        <f>IF(AND(M60="N"),"N",(IF(AND(K60="A"),VLOOKUP($M$12,'Sel Coberturas,Capitais,Frquias'!$B$11:$E$17,3,FALSE),IF(AND(K60="B"),VLOOKUP($M$12,'Sel Coberturas,Capitais,Frquias'!$B$22:$E$30,3,FALSE),IF(AND(K60="C"),VLOOKUP($M$12,'Sel Coberturas,Capitais,Frquias'!$B$35:$E$48,3,FALSE),IF(AND(K60="D"),VLOOKUP($M$12,'Sel Coberturas,Capitais,Frquias'!$G$11:$J$15,3,FALSE),IF(AND(K60="E"),VLOOKUP($M$12,'Sel Coberturas,Capitais,Frquias'!$G$22:$J$32,3,FALSE),IF(AND(K60="F"),VLOOKUP($M$12,'Sel Coberturas,Capitais,Frquias'!$L$11:$O$17,3,FALSE),IF(AND(K60="G"),VLOOKUP($M$12,'Sel Coberturas,Capitais,Frquias'!$Q$11:$T$11,3,FALSE))))))))))</f>
        <v>0</v>
      </c>
      <c r="O60" s="118" t="b">
        <f>IFERROR(IF(AND(K60="A"),VLOOKUP($O$12,'Sel Coberturas,Capitais,Frquias'!$B$11:$E$17,2,FALSE),IF(AND(K60="B"),VLOOKUP($O$12,'Sel Coberturas,Capitais,Frquias'!$B$22:$E$30,2,FALSE),IF(AND(K60="C"),VLOOKUP($O$12,'Sel Coberturas,Capitais,Frquias'!$B$35:$E$48,2,FALSE),IF(AND(K60="D"),VLOOKUP($O$12,'Sel Coberturas,Capitais,Frquias'!$G$11:$J$15,2,FALSE),IF(AND(K60="E"),VLOOKUP($O$12,'Sel Coberturas,Capitais,Frquias'!$G$22:$J$32,2,FALSE),IF(AND(K60="F"),VLOOKUP($O$12,'Sel Coberturas,Capitais,Frquias'!$L$11:$O$17,2,FALSE),IF(AND(K60="G"),VLOOKUP($O$12,'Sel Coberturas,Capitais,Frquias'!$Q$11:$T$11,2,FALSE)))))))),"N")</f>
        <v>0</v>
      </c>
      <c r="P60" s="118" t="b">
        <f>IFERROR(IF(AND(K60="A"),VLOOKUP($P$12,'Sel Coberturas,Capitais,Frquias'!$B$11:$E$17,2,FALSE),IF(AND(K60="B"),VLOOKUP($P$12,'Sel Coberturas,Capitais,Frquias'!$B$22:$E$30,2,FALSE),IF(AND(K60="C"),VLOOKUP($P$12,'Sel Coberturas,Capitais,Frquias'!$B$35:$E$48,2,FALSE),IF(AND(K60="D"),VLOOKUP($P$12,'Sel Coberturas,Capitais,Frquias'!$G$11:$J$15,2,FALSE),IF(AND(K60="E"),VLOOKUP($P$12,'Sel Coberturas,Capitais,Frquias'!$G$22:$J$32,2,FALSE),IF(AND(K60="F"),VLOOKUP($P$12,'Sel Coberturas,Capitais,Frquias'!$L$11:$O$17,2,FALSE),IF(AND(K60="G"),VLOOKUP($P$12,'Sel Coberturas,Capitais,Frquias'!$Q$11:$T$11,2,FALSE)))))))),"N")</f>
        <v>0</v>
      </c>
      <c r="Q60" s="118" t="b">
        <f>IFERROR(IF(AND(K60="A"),VLOOKUP($Q$12,'Sel Coberturas,Capitais,Frquias'!$B$11:$E$17,2,FALSE),IF(AND(K60="B"),VLOOKUP($Q$12,'Sel Coberturas,Capitais,Frquias'!$B$22:$E$30,2,FALSE),IF(AND(K60="C"),VLOOKUP($Q$12,'Sel Coberturas,Capitais,Frquias'!$B$35:$E$48,2,FALSE),IF(AND(K60="D"),VLOOKUP($Q$12,'Sel Coberturas,Capitais,Frquias'!$G$11:$J$15,2,FALSE),IF(AND(K60="E"),VLOOKUP($Q$12,'Sel Coberturas,Capitais,Frquias'!$G$22:$J$32,2,FALSE),IF(AND(K60="F"),VLOOKUP($Q$12,'Sel Coberturas,Capitais,Frquias'!$L$11:$O$17,2,FALSE),IF(AND(K60="G"),VLOOKUP($Q$12,'Sel Coberturas,Capitais,Frquias'!$Q$11:$T$11,2,FALSE)))))))),"N")</f>
        <v>0</v>
      </c>
      <c r="R60" s="118" t="b">
        <f>IF(AND(Q60="N"),"N",(IF(AND(K60="A"),VLOOKUP($Q$12,'Sel Coberturas,Capitais,Frquias'!$B$11:$E$17,3,FALSE),IF(AND(K60="B"),VLOOKUP($Q$12,'Sel Coberturas,Capitais,Frquias'!$B$22:$E$30,3,FALSE),IF(AND(K60="C"),VLOOKUP($Q$12,'Sel Coberturas,Capitais,Frquias'!$B$35:$E$48,3,FALSE),IF(AND(K60="D"),VLOOKUP($Q$12,'Sel Coberturas,Capitais,Frquias'!$G$11:$J$15,3,FALSE),IF(AND(K60="E"),VLOOKUP($Q$12,'Sel Coberturas,Capitais,Frquias'!$G$22:$J$32,3,FALSE),IF(AND(K60="F"),VLOOKUP($Q$12,'Sel Coberturas,Capitais,Frquias'!$L$11:$O$17,3,FALSE),IF(AND(K60="G"),VLOOKUP($Q$12,'Sel Coberturas,Capitais,Frquias'!$Q$11:$T$11,3,FALSE))))))))))</f>
        <v>0</v>
      </c>
      <c r="S60" s="118" t="b">
        <f>IFERROR(IF(AND(K60="A"),VLOOKUP($S$12,'Sel Coberturas,Capitais,Frquias'!$B$11:$E$17,2,FALSE),IF(AND(K60="B"),VLOOKUP($S$12,'Sel Coberturas,Capitais,Frquias'!$B$22:$E$30,2,FALSE),IF(AND(K60="C"),VLOOKUP($S$12,'Sel Coberturas,Capitais,Frquias'!$B$35:$E$48,2,FALSE),IF(AND(K60="D"),VLOOKUP($S$12,'Sel Coberturas,Capitais,Frquias'!$G$11:$J$15,2,FALSE),IF(AND(K60="E"),VLOOKUP($S$12,'Sel Coberturas,Capitais,Frquias'!$G$22:$J$32,2,FALSE),IF(AND(K60="F"),VLOOKUP($S$12,'Sel Coberturas,Capitais,Frquias'!$L$11:$O$17,2,FALSE),IF(AND(K60="G"),VLOOKUP($S$12,'Sel Coberturas,Capitais,Frquias'!$Q$11:$T$11,2,FALSE)))))))),"N")</f>
        <v>0</v>
      </c>
      <c r="T60" s="118" t="b">
        <f>IFERROR(IF(AND(S60="N"),"",(IF(AND(K60="A"),VLOOKUP($S$12,'Sel Coberturas,Capitais,Frquias'!$B$11:$E$17,4,FALSE),IF(AND(K60="B"),VLOOKUP($S$12,'Sel Coberturas,Capitais,Frquias'!$B$22:$E$30,4,FALSE),IF(AND(K60="C"),VLOOKUP($S$12,'Sel Coberturas,Capitais,Frquias'!$B$35:$E$48,4,FALSE),IF(AND(K60="D"),VLOOKUP($S$12,'Sel Coberturas,Capitais,Frquias'!$G$11:$J$15,4,FALSE),IF(AND(K60="E"),VLOOKUP($S$12,'Sel Coberturas,Capitais,Frquias'!$G$22:$J$32,4,FALSE),IF(AND(K60="F"),VLOOKUP($S$12,'Sel Coberturas,Capitais,Frquias'!$L$11:$O$17,4,FALSE),IF(AND(K60="G"),VLOOKUP($S$12,'Sel Coberturas,Capitais,Frquias'!$Q$11:$T$11,4,FALSE)))))))))),"")</f>
        <v>0</v>
      </c>
      <c r="U60" s="118" t="b">
        <f>IFERROR(IF(AND(K60="A"),VLOOKUP($U$12,'Sel Coberturas,Capitais,Frquias'!$B$11:$E$17,2,FALSE),IF(AND(K60="B"),VLOOKUP($U$12,'Sel Coberturas,Capitais,Frquias'!$B$22:$E$30,2,FALSE),IF(AND(K60="C"),VLOOKUP($U$12,'Sel Coberturas,Capitais,Frquias'!$B$35:$E$48,2,FALSE),IF(AND(K60="D"),VLOOKUP($U$12,'Sel Coberturas,Capitais,Frquias'!$G$11:$J$15,2,FALSE),IF(AND(K60="E"),VLOOKUP($U$12,'Sel Coberturas,Capitais,Frquias'!$G$22:$J$32,2,FALSE),IF(AND(K60="F"),VLOOKUP($U$12,'Sel Coberturas,Capitais,Frquias'!$L$11:$O$17,2,FALSE),IF(AND(K60="G"),VLOOKUP($U$12,'Sel Coberturas,Capitais,Frquias'!$Q$11:$T$11,2,FALSE)))))))),"N")</f>
        <v>0</v>
      </c>
      <c r="V60" s="119" t="b">
        <f>IFERROR(IF(AND(U60="N"),"",(IF(AND(K60="A"),VLOOKUP($U$12,'Sel Coberturas,Capitais,Frquias'!$B$11:$E$17,4,FALSE),IF(AND(K60="B"),VLOOKUP($U$12,'Sel Coberturas,Capitais,Frquias'!$B$22:$E$30,4,FALSE),IF(AND(K60="C"),VLOOKUP($U$12,'Sel Coberturas,Capitais,Frquias'!$B$35:$E$48,4,FALSE),IF(AND(K60="D"),VLOOKUP($U$12,'Sel Coberturas,Capitais,Frquias'!$G$11:$J$15,4,FALSE),IF(AND(K60="E"),VLOOKUP($U$12,'Sel Coberturas,Capitais,Frquias'!$G$22:$J$32,4,FALSE),IF(AND(K60="F"),VLOOKUP($U$12,'Sel Coberturas,Capitais,Frquias'!$L$11:$O$17,4,FALSE),IF(AND(K60="G"),VLOOKUP($U$12,'Sel Coberturas,Capitais,Frquias'!$Q$11:$T$11,4,FALSE)))))))))),"")</f>
        <v>0</v>
      </c>
      <c r="W60" s="118" t="b">
        <f>IFERROR(IF(AND(K60="A"),VLOOKUP($W$12,'Sel Coberturas,Capitais,Frquias'!$B$11:$E$17,2,FALSE),IF(AND(K60="B"),VLOOKUP($W$12,'Sel Coberturas,Capitais,Frquias'!$B$22:$E$30,2,FALSE),IF(AND(K60="C"),VLOOKUP($W$12,'Sel Coberturas,Capitais,Frquias'!$B$35:$E$48,2,FALSE),IF(AND(K60="D"),VLOOKUP($W$12,'Sel Coberturas,Capitais,Frquias'!$G$11:$J$15,2,FALSE),IF(AND(K60="E"),VLOOKUP($W$12,'Sel Coberturas,Capitais,Frquias'!$G$22:$J$32,2,FALSE),IF(AND(K60="F"),VLOOKUP($W$12,'Sel Coberturas,Capitais,Frquias'!$L$11:$O$17,2,FALSE),IF(AND(K60="G"),VLOOKUP($W$12,'Sel Coberturas,Capitais,Frquias'!$Q$11:$T$11,2,FALSE)))))))),"N")</f>
        <v>0</v>
      </c>
      <c r="X60" s="119" t="b">
        <f>IFERROR(IF(AND(W60="N"),"",(IF(AND(K60="A"),VLOOKUP($W$12,'Sel Coberturas,Capitais,Frquias'!$B$11:$E$17,4,FALSE),IF(AND(K60="B"),VLOOKUP($W$12,'Sel Coberturas,Capitais,Frquias'!$B$22:$E$30,4,FALSE),IF(AND(K60="C"),VLOOKUP($W$12,'Sel Coberturas,Capitais,Frquias'!$B$35:$E$48,4,FALSE),IF(AND(K60="D"),VLOOKUP($W$12,'Sel Coberturas,Capitais,Frquias'!$G$11:$J$15,4,FALSE),IF(AND(K60="E"),VLOOKUP($W$12,'Sel Coberturas,Capitais,Frquias'!$G$22:$J$32,4,FALSE),IF(AND(K60="F"),VLOOKUP($W$12,'Sel Coberturas,Capitais,Frquias'!$L$11:$O$17,4,FALSE),IF(AND(K60="G"),VLOOKUP($W$12,'Sel Coberturas,Capitais,Frquias'!$Q$11:$T$11,4,FALSE)))))))))),"")</f>
        <v>0</v>
      </c>
      <c r="Y60" s="118" t="b">
        <f>IFERROR(IF(AND(K60="A"),VLOOKUP($Y$12,'Sel Coberturas,Capitais,Frquias'!$B$11:$E$17,2,FALSE),IF(AND(K60="B"),VLOOKUP($Y$12,'Sel Coberturas,Capitais,Frquias'!$B$22:$E$30,2,FALSE),IF(AND(K60="C"),VLOOKUP($Y$12,'Sel Coberturas,Capitais,Frquias'!$B$35:$E$48,2,FALSE),IF(AND(K60="D"),VLOOKUP($Y$12,'Sel Coberturas,Capitais,Frquias'!$G$11:$J$15,2,FALSE),IF(AND(K60="E"),VLOOKUP($Y$12,'Sel Coberturas,Capitais,Frquias'!$G$22:$J$32,2,FALSE),IF(AND(K60="F"),VLOOKUP($Y$12,'Sel Coberturas,Capitais,Frquias'!$L$11:$O$17,2,FALSE),IF(AND(K60="G"),VLOOKUP($Y$12,'Sel Coberturas,Capitais,Frquias'!$Q$11:$T$11,2,FALSE)))))))),"N")</f>
        <v>0</v>
      </c>
      <c r="Z60" s="119" t="b">
        <f>IFERROR(IF(AND(Y60="N"),"",(IF(AND(K60="A"),VLOOKUP($Y$12,'Sel Coberturas,Capitais,Frquias'!$B$11:$E$17,4,FALSE),IF(AND(K60="B"),VLOOKUP($Y$12,'Sel Coberturas,Capitais,Frquias'!$B$22:$E$30,4,FALSE),IF(AND(K60="C"),VLOOKUP($Y$12,'Sel Coberturas,Capitais,Frquias'!$B$35:$E$48,4,FALSE),IF(AND(K60="D"),VLOOKUP($Y$12,'Sel Coberturas,Capitais,Frquias'!$G$11:$J$15,4,FALSE),IF(AND(K60="E"),VLOOKUP($Y$12,'Sel Coberturas,Capitais,Frquias'!$G$22:$J$32,4,FALSE),IF(AND(K60="F"),VLOOKUP($Y$12,'Sel Coberturas,Capitais,Frquias'!$L$11:$O$17,4,FALSE),IF(AND(K60="G"),VLOOKUP($Y$12,'Sel Coberturas,Capitais,Frquias'!$Q$11:$T$11,4,FALSE)))))))))),"")</f>
        <v>0</v>
      </c>
      <c r="AA60" s="118" t="b">
        <f>IFERROR(IF(AND(K60="A"),VLOOKUP($AA$12,'Sel Coberturas,Capitais,Frquias'!$B$11:$E$17,2,FALSE),IF(AND(K60="B"),VLOOKUP($AA$12,'Sel Coberturas,Capitais,Frquias'!$B$22:$E$30,2,FALSE),IF(AND(K60="C"),VLOOKUP($AA$12,'Sel Coberturas,Capitais,Frquias'!$B$35:$E$48,2,FALSE),IF(AND(K60="D"),VLOOKUP($AA$12,'Sel Coberturas,Capitais,Frquias'!$G$11:$J$15,2,FALSE),IF(AND(K60="E"),VLOOKUP($AA$12,'Sel Coberturas,Capitais,Frquias'!$G$22:$J$32,2,FALSE),IF(AND(K60="F"),VLOOKUP($AA$12,'Sel Coberturas,Capitais,Frquias'!$L$11:$O$17,2,FALSE),IF(AND(K60="G"),VLOOKUP($AA$12,'Sel Coberturas,Capitais,Frquias'!$Q$11:$T$11,2,FALSE)))))))),"N")</f>
        <v>0</v>
      </c>
      <c r="AB60" s="119" t="b">
        <f>IFERROR(IF(AND(AA60="N"),"",(IF(AND(K60="A"),VLOOKUP($AA$12,'Sel Coberturas,Capitais,Frquias'!$B$11:$E$17,4,FALSE),IF(AND(K60="B"),VLOOKUP($AA$12,'Sel Coberturas,Capitais,Frquias'!$B$22:$E$30,4,FALSE),IF(AND(K60="C"),VLOOKUP($AA$12,'Sel Coberturas,Capitais,Frquias'!$B$35:$E$48,4,FALSE),IF(AND(K60="D"),VLOOKUP($AA$12,'Sel Coberturas,Capitais,Frquias'!$G$11:$J$15,4,FALSE),IF(AND(K60="E"),VLOOKUP($AA$12,'Sel Coberturas,Capitais,Frquias'!$G$22:$J$32,4,FALSE),IF(AND(K60="F"),VLOOKUP($AA$12,'Sel Coberturas,Capitais,Frquias'!$L$11:$O$17,4,FALSE),IF(AND(K60="G"),VLOOKUP($AA$12,'Sel Coberturas,Capitais,Frquias'!$Q$11:$T$11,4,FALSE)))))))))),"")</f>
        <v>0</v>
      </c>
      <c r="AC60" s="118" t="b">
        <f>IFERROR(IF(AND(K60="A"),VLOOKUP($AC$12,'Sel Coberturas,Capitais,Frquias'!$B$11:$E$17,2,FALSE),IF(AND(K60="B"),VLOOKUP($AC$12,'Sel Coberturas,Capitais,Frquias'!$B$22:$E$30,2,FALSE),IF(AND(K60="C"),VLOOKUP($AC$12,'Sel Coberturas,Capitais,Frquias'!$B$35:$E$48,2,FALSE),IF(AND(K60="D"),VLOOKUP($AC$12,'Sel Coberturas,Capitais,Frquias'!$G$11:$J$15,2,FALSE),IF(AND(K60="E"),VLOOKUP($AC$12,'Sel Coberturas,Capitais,Frquias'!$G$22:$J$32,2,FALSE),IF(AND(K60="F"),VLOOKUP($AC$12,'Sel Coberturas,Capitais,Frquias'!$L$11:$O$17,2,FALSE),IF(AND(K60="G"),VLOOKUP($AC$12,'Sel Coberturas,Capitais,Frquias'!$Q$11:$T$11,2,FALSE)))))))),"N")</f>
        <v>0</v>
      </c>
      <c r="AD60" s="118" t="b">
        <f>IF(AND(AC60="N"),"N",(IF(AND(K60="A"),VLOOKUP($AC$12,'Sel Coberturas,Capitais,Frquias'!$B$11:$E$17,3,FALSE),IF(AND(K60="B"),VLOOKUP($AC$12,'Sel Coberturas,Capitais,Frquias'!$B$22:$E$30,3,FALSE),IF(AND(K60="C"),VLOOKUP($AC$12,'Sel Coberturas,Capitais,Frquias'!$B$35:$E$48,3,FALSE),IF(AND(K60="D"),VLOOKUP($AC$12,'Sel Coberturas,Capitais,Frquias'!$G$11:$J$15,3,FALSE),IF(AND(K60="E"),VLOOKUP($AC$12,'Sel Coberturas,Capitais,Frquias'!$G$22:$J$32,3,FALSE),IF(AND(K60="F"),VLOOKUP($AC$12,'Sel Coberturas,Capitais,Frquias'!$L$11:$O$17,3,FALSE),IF(AND(K60="G"),VLOOKUP($AC$12,'Sel Coberturas,Capitais,Frquias'!$Q$11:$T$11,3,FALSE))))))))))</f>
        <v>0</v>
      </c>
      <c r="AE60" s="118" t="b">
        <f>IFERROR(IF(AND(K60="A"),VLOOKUP($AE$12,'Sel Coberturas,Capitais,Frquias'!$B$11:$E$17,2,FALSE),IF(AND(K60="B"),VLOOKUP($AE$12,'Sel Coberturas,Capitais,Frquias'!$B$22:$E$30,2,FALSE),IF(AND(K60="C"),VLOOKUP($AE$12,'Sel Coberturas,Capitais,Frquias'!$B$35:$E$48,2,FALSE),IF(AND(K60="D"),VLOOKUP($AE$12,'Sel Coberturas,Capitais,Frquias'!$G$11:$J$15,2,FALSE),IF(AND(K60="E"),VLOOKUP($AE$12,'Sel Coberturas,Capitais,Frquias'!$G$22:$J$32,2,FALSE),IF(AND(K60="F"),VLOOKUP($AE$12,'Sel Coberturas,Capitais,Frquias'!$L$11:$O$17,2,FALSE),IF(AND(K60="G"),VLOOKUP($AE$12,'Sel Coberturas,Capitais,Frquias'!$Q$11:$T$11,2,FALSE)))))))),"N")</f>
        <v>0</v>
      </c>
      <c r="AF60" s="118" t="b">
        <f>IF(AND(AE60="N"),"N",(IF(AND(K60="A"),VLOOKUP($AE$12,'Sel Coberturas,Capitais,Frquias'!$B$11:$E$17,3,FALSE),IF(AND(K60="B"),VLOOKUP($AE$12,'Sel Coberturas,Capitais,Frquias'!$B$22:$E$30,3,FALSE),IF(AND(K60="C"),VLOOKUP($AE$12,'Sel Coberturas,Capitais,Frquias'!$B$35:$E$48,3,FALSE),IF(AND(K60="D"),VLOOKUP($AE$12,'Sel Coberturas,Capitais,Frquias'!$G$11:$J$15,3,FALSE),IF(AND(K60="E"),VLOOKUP($AE$12,'Sel Coberturas,Capitais,Frquias'!$G$22:$J$32,3,FALSE),IF(AND(K60="F"),VLOOKUP($AE$12,'Sel Coberturas,Capitais,Frquias'!$L$11:$O$17,3,FALSE),IF(AND(K60="G"),VLOOKUP($AE$12,'Sel Coberturas,Capitais,Frquias'!$Q$11:$T$11,3,FALSE))))))))))</f>
        <v>0</v>
      </c>
      <c r="AG60" s="118" t="b">
        <f>IFERROR(IF(AND(K60="A"),VLOOKUP($AG$12,'Sel Coberturas,Capitais,Frquias'!$B$11:$E$17,2,FALSE),IF(AND(K60="B"),VLOOKUP($AG$12,'Sel Coberturas,Capitais,Frquias'!$B$22:$E$30,2,FALSE),IF(AND(K60="C"),VLOOKUP($AG$12,'Sel Coberturas,Capitais,Frquias'!$B$35:$E$48,2,FALSE),IF(AND(K60="D"),VLOOKUP($AG$12,'Sel Coberturas,Capitais,Frquias'!$G$11:$J$15,2,FALSE),IF(AND(K60="E"),VLOOKUP($AG$12,'Sel Coberturas,Capitais,Frquias'!$G$22:$J$32,2,FALSE),IF(AND(K60="F"),VLOOKUP($AG$12,'Sel Coberturas,Capitais,Frquias'!$L$11:$O$17,2,FALSE),IF(AND(K60="G"),VLOOKUP($AG$12,'Sel Coberturas,Capitais,Frquias'!$Q$11:$T$11,2,FALSE)))))))),"N")</f>
        <v>0</v>
      </c>
      <c r="AH60" s="118" t="b">
        <f>IF(AND(AG60="N"),"N",(IF(AND(K60="A"),VLOOKUP($AG$12,'Sel Coberturas,Capitais,Frquias'!$B$11:$E$17,3,FALSE),IF(AND(K60="B"),VLOOKUP($AG$12,'Sel Coberturas,Capitais,Frquias'!$B$22:$E$30,3,FALSE),IF(AND(K60="C"),VLOOKUP($AG$12,'Sel Coberturas,Capitais,Frquias'!$B$35:$E$48,3,FALSE),IF(AND(K60="D"),VLOOKUP($AG$12,'Sel Coberturas,Capitais,Frquias'!$G$11:$J$15,3,FALSE),IF(AND(K60="E"),VLOOKUP($AG$12,'Sel Coberturas,Capitais,Frquias'!$G$22:$J$32,3,FALSE),IF(AND(K60="F"),VLOOKUP($AG$12,'Sel Coberturas,Capitais,Frquias'!$L$11:$O$17,3,FALSE),IF(AND(K60="G"),VLOOKUP($AG$12,'Sel Coberturas,Capitais,Frquias'!$Q$11:$T$11,3,FALSE))))))))))</f>
        <v>0</v>
      </c>
      <c r="AI60" s="118" t="b">
        <f>IFERROR(IF(AND(K60="A"),VLOOKUP($AI$12,'Sel Coberturas,Capitais,Frquias'!$B$11:$E$17,2,FALSE),IF(AND(K60="B"),VLOOKUP($AI$12,'Sel Coberturas,Capitais,Frquias'!$B$22:$E$30,2,FALSE),IF(AND(K60="C"),VLOOKUP($AI$12,'Sel Coberturas,Capitais,Frquias'!$B$35:$E$48,2,FALSE),IF(AND(K60="D"),VLOOKUP($AI$12,'Sel Coberturas,Capitais,Frquias'!$G$11:$J$15,2,FALSE),IF(AND(K60="E"),VLOOKUP($AI$12,'Sel Coberturas,Capitais,Frquias'!$G$22:$J$32,2,FALSE),IF(AND(K60="F"),VLOOKUP($AI$12,'Sel Coberturas,Capitais,Frquias'!$L$11:$O$17,2,FALSE),IF(AND(K60="G"),VLOOKUP($AI$12,'Sel Coberturas,Capitais,Frquias'!$Q$11:$T$11,2,FALSE)))))))),"N")</f>
        <v>0</v>
      </c>
      <c r="BU60" s="100" t="s">
        <v>394</v>
      </c>
      <c r="BV60" s="100" t="s">
        <v>213</v>
      </c>
      <c r="BW60" s="94" t="s">
        <v>393</v>
      </c>
      <c r="BY60" s="102" t="s">
        <v>1688</v>
      </c>
      <c r="BZ60" s="103" t="s">
        <v>719</v>
      </c>
      <c r="CA60" s="103">
        <v>6111</v>
      </c>
      <c r="CC60" s="90">
        <v>2000</v>
      </c>
      <c r="CD60" s="89" t="s">
        <v>1843</v>
      </c>
      <c r="CF60" s="90">
        <v>8111</v>
      </c>
      <c r="CG60" s="92" t="s">
        <v>1844</v>
      </c>
    </row>
    <row r="61" spans="1:85">
      <c r="A61" s="85">
        <f t="shared" si="0"/>
        <v>49</v>
      </c>
      <c r="B61" s="114"/>
      <c r="C61" s="115"/>
      <c r="D61" s="115"/>
      <c r="E61" s="115"/>
      <c r="F61" s="114"/>
      <c r="G61" s="114"/>
      <c r="H61" s="114"/>
      <c r="I61" s="121"/>
      <c r="J61" s="116"/>
      <c r="K61" s="116"/>
      <c r="L61" s="117" t="b">
        <f>IFERROR(IF(AND(K61="A"),VLOOKUP($L$12,'Sel Coberturas,Capitais,Frquias'!$B$11:$E$17,3,FALSE),IF(AND(K61="B"),VLOOKUP($L$12,'Sel Coberturas,Capitais,Frquias'!$B$22:$E$30,3,FALSE),IF(AND(K61="C"),VLOOKUP($L$12,'Sel Coberturas,Capitais,Frquias'!$B$35:$E$48,3,FALSE),IF(AND(K61="D"),VLOOKUP($L$12,'Sel Coberturas,Capitais,Frquias'!$G$11:$J$15,3,FALSE),IF(AND(K61="E"),VLOOKUP($L$12,'Sel Coberturas,Capitais,Frquias'!$G$22:$J$32,3,FALSE),IF(AND(K61="F"),VLOOKUP($L$12,'Sel Coberturas,Capitais,Frquias'!$L$11:$O$17,3,FALSE),IF(AND(K61="G"),VLOOKUP($L$12,'Sel Coberturas,Capitais,Frquias'!$Q$11:$T$11,3,FALSE)))))))),"")</f>
        <v>0</v>
      </c>
      <c r="M61" s="118" t="b">
        <f>IFERROR(IF(AND(K61="A"),VLOOKUP($M$12,'Sel Coberturas,Capitais,Frquias'!$B$11:$E$17,2,FALSE),IF(AND(K61="B"),VLOOKUP($M$12,'Sel Coberturas,Capitais,Frquias'!$B$22:$E$30,2,FALSE),IF(AND(K61="C"),VLOOKUP($M$12,'Sel Coberturas,Capitais,Frquias'!$B$35:$E$48,2,FALSE),IF(AND(K61="D"),VLOOKUP($M$12,'Sel Coberturas,Capitais,Frquias'!$G$11:$J$15,2,FALSE),IF(AND(K61="E"),VLOOKUP($M$12,'Sel Coberturas,Capitais,Frquias'!$G$22:$J$32,2,FALSE),IF(AND(K61="F"),VLOOKUP($M$12,'Sel Coberturas,Capitais,Frquias'!$L$11:$O$17,2,FALSE),IF(AND(K61="G"),VLOOKUP($M$12,'Sel Coberturas,Capitais,Frquias'!$Q$11:$T$11,2,FALSE)))))))),"N")</f>
        <v>0</v>
      </c>
      <c r="N61" s="118" t="b">
        <f>IF(AND(M61="N"),"N",(IF(AND(K61="A"),VLOOKUP($M$12,'Sel Coberturas,Capitais,Frquias'!$B$11:$E$17,3,FALSE),IF(AND(K61="B"),VLOOKUP($M$12,'Sel Coberturas,Capitais,Frquias'!$B$22:$E$30,3,FALSE),IF(AND(K61="C"),VLOOKUP($M$12,'Sel Coberturas,Capitais,Frquias'!$B$35:$E$48,3,FALSE),IF(AND(K61="D"),VLOOKUP($M$12,'Sel Coberturas,Capitais,Frquias'!$G$11:$J$15,3,FALSE),IF(AND(K61="E"),VLOOKUP($M$12,'Sel Coberturas,Capitais,Frquias'!$G$22:$J$32,3,FALSE),IF(AND(K61="F"),VLOOKUP($M$12,'Sel Coberturas,Capitais,Frquias'!$L$11:$O$17,3,FALSE),IF(AND(K61="G"),VLOOKUP($M$12,'Sel Coberturas,Capitais,Frquias'!$Q$11:$T$11,3,FALSE))))))))))</f>
        <v>0</v>
      </c>
      <c r="O61" s="118" t="b">
        <f>IFERROR(IF(AND(K61="A"),VLOOKUP($O$12,'Sel Coberturas,Capitais,Frquias'!$B$11:$E$17,2,FALSE),IF(AND(K61="B"),VLOOKUP($O$12,'Sel Coberturas,Capitais,Frquias'!$B$22:$E$30,2,FALSE),IF(AND(K61="C"),VLOOKUP($O$12,'Sel Coberturas,Capitais,Frquias'!$B$35:$E$48,2,FALSE),IF(AND(K61="D"),VLOOKUP($O$12,'Sel Coberturas,Capitais,Frquias'!$G$11:$J$15,2,FALSE),IF(AND(K61="E"),VLOOKUP($O$12,'Sel Coberturas,Capitais,Frquias'!$G$22:$J$32,2,FALSE),IF(AND(K61="F"),VLOOKUP($O$12,'Sel Coberturas,Capitais,Frquias'!$L$11:$O$17,2,FALSE),IF(AND(K61="G"),VLOOKUP($O$12,'Sel Coberturas,Capitais,Frquias'!$Q$11:$T$11,2,FALSE)))))))),"N")</f>
        <v>0</v>
      </c>
      <c r="P61" s="118" t="b">
        <f>IFERROR(IF(AND(K61="A"),VLOOKUP($P$12,'Sel Coberturas,Capitais,Frquias'!$B$11:$E$17,2,FALSE),IF(AND(K61="B"),VLOOKUP($P$12,'Sel Coberturas,Capitais,Frquias'!$B$22:$E$30,2,FALSE),IF(AND(K61="C"),VLOOKUP($P$12,'Sel Coberturas,Capitais,Frquias'!$B$35:$E$48,2,FALSE),IF(AND(K61="D"),VLOOKUP($P$12,'Sel Coberturas,Capitais,Frquias'!$G$11:$J$15,2,FALSE),IF(AND(K61="E"),VLOOKUP($P$12,'Sel Coberturas,Capitais,Frquias'!$G$22:$J$32,2,FALSE),IF(AND(K61="F"),VLOOKUP($P$12,'Sel Coberturas,Capitais,Frquias'!$L$11:$O$17,2,FALSE),IF(AND(K61="G"),VLOOKUP($P$12,'Sel Coberturas,Capitais,Frquias'!$Q$11:$T$11,2,FALSE)))))))),"N")</f>
        <v>0</v>
      </c>
      <c r="Q61" s="118" t="b">
        <f>IFERROR(IF(AND(K61="A"),VLOOKUP($Q$12,'Sel Coberturas,Capitais,Frquias'!$B$11:$E$17,2,FALSE),IF(AND(K61="B"),VLOOKUP($Q$12,'Sel Coberturas,Capitais,Frquias'!$B$22:$E$30,2,FALSE),IF(AND(K61="C"),VLOOKUP($Q$12,'Sel Coberturas,Capitais,Frquias'!$B$35:$E$48,2,FALSE),IF(AND(K61="D"),VLOOKUP($Q$12,'Sel Coberturas,Capitais,Frquias'!$G$11:$J$15,2,FALSE),IF(AND(K61="E"),VLOOKUP($Q$12,'Sel Coberturas,Capitais,Frquias'!$G$22:$J$32,2,FALSE),IF(AND(K61="F"),VLOOKUP($Q$12,'Sel Coberturas,Capitais,Frquias'!$L$11:$O$17,2,FALSE),IF(AND(K61="G"),VLOOKUP($Q$12,'Sel Coberturas,Capitais,Frquias'!$Q$11:$T$11,2,FALSE)))))))),"N")</f>
        <v>0</v>
      </c>
      <c r="R61" s="118" t="b">
        <f>IF(AND(Q61="N"),"N",(IF(AND(K61="A"),VLOOKUP($Q$12,'Sel Coberturas,Capitais,Frquias'!$B$11:$E$17,3,FALSE),IF(AND(K61="B"),VLOOKUP($Q$12,'Sel Coberturas,Capitais,Frquias'!$B$22:$E$30,3,FALSE),IF(AND(K61="C"),VLOOKUP($Q$12,'Sel Coberturas,Capitais,Frquias'!$B$35:$E$48,3,FALSE),IF(AND(K61="D"),VLOOKUP($Q$12,'Sel Coberturas,Capitais,Frquias'!$G$11:$J$15,3,FALSE),IF(AND(K61="E"),VLOOKUP($Q$12,'Sel Coberturas,Capitais,Frquias'!$G$22:$J$32,3,FALSE),IF(AND(K61="F"),VLOOKUP($Q$12,'Sel Coberturas,Capitais,Frquias'!$L$11:$O$17,3,FALSE),IF(AND(K61="G"),VLOOKUP($Q$12,'Sel Coberturas,Capitais,Frquias'!$Q$11:$T$11,3,FALSE))))))))))</f>
        <v>0</v>
      </c>
      <c r="S61" s="118" t="b">
        <f>IFERROR(IF(AND(K61="A"),VLOOKUP($S$12,'Sel Coberturas,Capitais,Frquias'!$B$11:$E$17,2,FALSE),IF(AND(K61="B"),VLOOKUP($S$12,'Sel Coberturas,Capitais,Frquias'!$B$22:$E$30,2,FALSE),IF(AND(K61="C"),VLOOKUP($S$12,'Sel Coberturas,Capitais,Frquias'!$B$35:$E$48,2,FALSE),IF(AND(K61="D"),VLOOKUP($S$12,'Sel Coberturas,Capitais,Frquias'!$G$11:$J$15,2,FALSE),IF(AND(K61="E"),VLOOKUP($S$12,'Sel Coberturas,Capitais,Frquias'!$G$22:$J$32,2,FALSE),IF(AND(K61="F"),VLOOKUP($S$12,'Sel Coberturas,Capitais,Frquias'!$L$11:$O$17,2,FALSE),IF(AND(K61="G"),VLOOKUP($S$12,'Sel Coberturas,Capitais,Frquias'!$Q$11:$T$11,2,FALSE)))))))),"N")</f>
        <v>0</v>
      </c>
      <c r="T61" s="118" t="b">
        <f>IFERROR(IF(AND(S61="N"),"",(IF(AND(K61="A"),VLOOKUP($S$12,'Sel Coberturas,Capitais,Frquias'!$B$11:$E$17,4,FALSE),IF(AND(K61="B"),VLOOKUP($S$12,'Sel Coberturas,Capitais,Frquias'!$B$22:$E$30,4,FALSE),IF(AND(K61="C"),VLOOKUP($S$12,'Sel Coberturas,Capitais,Frquias'!$B$35:$E$48,4,FALSE),IF(AND(K61="D"),VLOOKUP($S$12,'Sel Coberturas,Capitais,Frquias'!$G$11:$J$15,4,FALSE),IF(AND(K61="E"),VLOOKUP($S$12,'Sel Coberturas,Capitais,Frquias'!$G$22:$J$32,4,FALSE),IF(AND(K61="F"),VLOOKUP($S$12,'Sel Coberturas,Capitais,Frquias'!$L$11:$O$17,4,FALSE),IF(AND(K61="G"),VLOOKUP($S$12,'Sel Coberturas,Capitais,Frquias'!$Q$11:$T$11,4,FALSE)))))))))),"")</f>
        <v>0</v>
      </c>
      <c r="U61" s="118" t="b">
        <f>IFERROR(IF(AND(K61="A"),VLOOKUP($U$12,'Sel Coberturas,Capitais,Frquias'!$B$11:$E$17,2,FALSE),IF(AND(K61="B"),VLOOKUP($U$12,'Sel Coberturas,Capitais,Frquias'!$B$22:$E$30,2,FALSE),IF(AND(K61="C"),VLOOKUP($U$12,'Sel Coberturas,Capitais,Frquias'!$B$35:$E$48,2,FALSE),IF(AND(K61="D"),VLOOKUP($U$12,'Sel Coberturas,Capitais,Frquias'!$G$11:$J$15,2,FALSE),IF(AND(K61="E"),VLOOKUP($U$12,'Sel Coberturas,Capitais,Frquias'!$G$22:$J$32,2,FALSE),IF(AND(K61="F"),VLOOKUP($U$12,'Sel Coberturas,Capitais,Frquias'!$L$11:$O$17,2,FALSE),IF(AND(K61="G"),VLOOKUP($U$12,'Sel Coberturas,Capitais,Frquias'!$Q$11:$T$11,2,FALSE)))))))),"N")</f>
        <v>0</v>
      </c>
      <c r="V61" s="119" t="b">
        <f>IFERROR(IF(AND(U61="N"),"",(IF(AND(K61="A"),VLOOKUP($U$12,'Sel Coberturas,Capitais,Frquias'!$B$11:$E$17,4,FALSE),IF(AND(K61="B"),VLOOKUP($U$12,'Sel Coberturas,Capitais,Frquias'!$B$22:$E$30,4,FALSE),IF(AND(K61="C"),VLOOKUP($U$12,'Sel Coberturas,Capitais,Frquias'!$B$35:$E$48,4,FALSE),IF(AND(K61="D"),VLOOKUP($U$12,'Sel Coberturas,Capitais,Frquias'!$G$11:$J$15,4,FALSE),IF(AND(K61="E"),VLOOKUP($U$12,'Sel Coberturas,Capitais,Frquias'!$G$22:$J$32,4,FALSE),IF(AND(K61="F"),VLOOKUP($U$12,'Sel Coberturas,Capitais,Frquias'!$L$11:$O$17,4,FALSE),IF(AND(K61="G"),VLOOKUP($U$12,'Sel Coberturas,Capitais,Frquias'!$Q$11:$T$11,4,FALSE)))))))))),"")</f>
        <v>0</v>
      </c>
      <c r="W61" s="118" t="b">
        <f>IFERROR(IF(AND(K61="A"),VLOOKUP($W$12,'Sel Coberturas,Capitais,Frquias'!$B$11:$E$17,2,FALSE),IF(AND(K61="B"),VLOOKUP($W$12,'Sel Coberturas,Capitais,Frquias'!$B$22:$E$30,2,FALSE),IF(AND(K61="C"),VLOOKUP($W$12,'Sel Coberturas,Capitais,Frquias'!$B$35:$E$48,2,FALSE),IF(AND(K61="D"),VLOOKUP($W$12,'Sel Coberturas,Capitais,Frquias'!$G$11:$J$15,2,FALSE),IF(AND(K61="E"),VLOOKUP($W$12,'Sel Coberturas,Capitais,Frquias'!$G$22:$J$32,2,FALSE),IF(AND(K61="F"),VLOOKUP($W$12,'Sel Coberturas,Capitais,Frquias'!$L$11:$O$17,2,FALSE),IF(AND(K61="G"),VLOOKUP($W$12,'Sel Coberturas,Capitais,Frquias'!$Q$11:$T$11,2,FALSE)))))))),"N")</f>
        <v>0</v>
      </c>
      <c r="X61" s="119" t="b">
        <f>IFERROR(IF(AND(W61="N"),"",(IF(AND(K61="A"),VLOOKUP($W$12,'Sel Coberturas,Capitais,Frquias'!$B$11:$E$17,4,FALSE),IF(AND(K61="B"),VLOOKUP($W$12,'Sel Coberturas,Capitais,Frquias'!$B$22:$E$30,4,FALSE),IF(AND(K61="C"),VLOOKUP($W$12,'Sel Coberturas,Capitais,Frquias'!$B$35:$E$48,4,FALSE),IF(AND(K61="D"),VLOOKUP($W$12,'Sel Coberturas,Capitais,Frquias'!$G$11:$J$15,4,FALSE),IF(AND(K61="E"),VLOOKUP($W$12,'Sel Coberturas,Capitais,Frquias'!$G$22:$J$32,4,FALSE),IF(AND(K61="F"),VLOOKUP($W$12,'Sel Coberturas,Capitais,Frquias'!$L$11:$O$17,4,FALSE),IF(AND(K61="G"),VLOOKUP($W$12,'Sel Coberturas,Capitais,Frquias'!$Q$11:$T$11,4,FALSE)))))))))),"")</f>
        <v>0</v>
      </c>
      <c r="Y61" s="118" t="b">
        <f>IFERROR(IF(AND(K61="A"),VLOOKUP($Y$12,'Sel Coberturas,Capitais,Frquias'!$B$11:$E$17,2,FALSE),IF(AND(K61="B"),VLOOKUP($Y$12,'Sel Coberturas,Capitais,Frquias'!$B$22:$E$30,2,FALSE),IF(AND(K61="C"),VLOOKUP($Y$12,'Sel Coberturas,Capitais,Frquias'!$B$35:$E$48,2,FALSE),IF(AND(K61="D"),VLOOKUP($Y$12,'Sel Coberturas,Capitais,Frquias'!$G$11:$J$15,2,FALSE),IF(AND(K61="E"),VLOOKUP($Y$12,'Sel Coberturas,Capitais,Frquias'!$G$22:$J$32,2,FALSE),IF(AND(K61="F"),VLOOKUP($Y$12,'Sel Coberturas,Capitais,Frquias'!$L$11:$O$17,2,FALSE),IF(AND(K61="G"),VLOOKUP($Y$12,'Sel Coberturas,Capitais,Frquias'!$Q$11:$T$11,2,FALSE)))))))),"N")</f>
        <v>0</v>
      </c>
      <c r="Z61" s="119" t="b">
        <f>IFERROR(IF(AND(Y61="N"),"",(IF(AND(K61="A"),VLOOKUP($Y$12,'Sel Coberturas,Capitais,Frquias'!$B$11:$E$17,4,FALSE),IF(AND(K61="B"),VLOOKUP($Y$12,'Sel Coberturas,Capitais,Frquias'!$B$22:$E$30,4,FALSE),IF(AND(K61="C"),VLOOKUP($Y$12,'Sel Coberturas,Capitais,Frquias'!$B$35:$E$48,4,FALSE),IF(AND(K61="D"),VLOOKUP($Y$12,'Sel Coberturas,Capitais,Frquias'!$G$11:$J$15,4,FALSE),IF(AND(K61="E"),VLOOKUP($Y$12,'Sel Coberturas,Capitais,Frquias'!$G$22:$J$32,4,FALSE),IF(AND(K61="F"),VLOOKUP($Y$12,'Sel Coberturas,Capitais,Frquias'!$L$11:$O$17,4,FALSE),IF(AND(K61="G"),VLOOKUP($Y$12,'Sel Coberturas,Capitais,Frquias'!$Q$11:$T$11,4,FALSE)))))))))),"")</f>
        <v>0</v>
      </c>
      <c r="AA61" s="118" t="b">
        <f>IFERROR(IF(AND(K61="A"),VLOOKUP($AA$12,'Sel Coberturas,Capitais,Frquias'!$B$11:$E$17,2,FALSE),IF(AND(K61="B"),VLOOKUP($AA$12,'Sel Coberturas,Capitais,Frquias'!$B$22:$E$30,2,FALSE),IF(AND(K61="C"),VLOOKUP($AA$12,'Sel Coberturas,Capitais,Frquias'!$B$35:$E$48,2,FALSE),IF(AND(K61="D"),VLOOKUP($AA$12,'Sel Coberturas,Capitais,Frquias'!$G$11:$J$15,2,FALSE),IF(AND(K61="E"),VLOOKUP($AA$12,'Sel Coberturas,Capitais,Frquias'!$G$22:$J$32,2,FALSE),IF(AND(K61="F"),VLOOKUP($AA$12,'Sel Coberturas,Capitais,Frquias'!$L$11:$O$17,2,FALSE),IF(AND(K61="G"),VLOOKUP($AA$12,'Sel Coberturas,Capitais,Frquias'!$Q$11:$T$11,2,FALSE)))))))),"N")</f>
        <v>0</v>
      </c>
      <c r="AB61" s="119" t="b">
        <f>IFERROR(IF(AND(AA61="N"),"",(IF(AND(K61="A"),VLOOKUP($AA$12,'Sel Coberturas,Capitais,Frquias'!$B$11:$E$17,4,FALSE),IF(AND(K61="B"),VLOOKUP($AA$12,'Sel Coberturas,Capitais,Frquias'!$B$22:$E$30,4,FALSE),IF(AND(K61="C"),VLOOKUP($AA$12,'Sel Coberturas,Capitais,Frquias'!$B$35:$E$48,4,FALSE),IF(AND(K61="D"),VLOOKUP($AA$12,'Sel Coberturas,Capitais,Frquias'!$G$11:$J$15,4,FALSE),IF(AND(K61="E"),VLOOKUP($AA$12,'Sel Coberturas,Capitais,Frquias'!$G$22:$J$32,4,FALSE),IF(AND(K61="F"),VLOOKUP($AA$12,'Sel Coberturas,Capitais,Frquias'!$L$11:$O$17,4,FALSE),IF(AND(K61="G"),VLOOKUP($AA$12,'Sel Coberturas,Capitais,Frquias'!$Q$11:$T$11,4,FALSE)))))))))),"")</f>
        <v>0</v>
      </c>
      <c r="AC61" s="118" t="b">
        <f>IFERROR(IF(AND(K61="A"),VLOOKUP($AC$12,'Sel Coberturas,Capitais,Frquias'!$B$11:$E$17,2,FALSE),IF(AND(K61="B"),VLOOKUP($AC$12,'Sel Coberturas,Capitais,Frquias'!$B$22:$E$30,2,FALSE),IF(AND(K61="C"),VLOOKUP($AC$12,'Sel Coberturas,Capitais,Frquias'!$B$35:$E$48,2,FALSE),IF(AND(K61="D"),VLOOKUP($AC$12,'Sel Coberturas,Capitais,Frquias'!$G$11:$J$15,2,FALSE),IF(AND(K61="E"),VLOOKUP($AC$12,'Sel Coberturas,Capitais,Frquias'!$G$22:$J$32,2,FALSE),IF(AND(K61="F"),VLOOKUP($AC$12,'Sel Coberturas,Capitais,Frquias'!$L$11:$O$17,2,FALSE),IF(AND(K61="G"),VLOOKUP($AC$12,'Sel Coberturas,Capitais,Frquias'!$Q$11:$T$11,2,FALSE)))))))),"N")</f>
        <v>0</v>
      </c>
      <c r="AD61" s="118" t="b">
        <f>IF(AND(AC61="N"),"N",(IF(AND(K61="A"),VLOOKUP($AC$12,'Sel Coberturas,Capitais,Frquias'!$B$11:$E$17,3,FALSE),IF(AND(K61="B"),VLOOKUP($AC$12,'Sel Coberturas,Capitais,Frquias'!$B$22:$E$30,3,FALSE),IF(AND(K61="C"),VLOOKUP($AC$12,'Sel Coberturas,Capitais,Frquias'!$B$35:$E$48,3,FALSE),IF(AND(K61="D"),VLOOKUP($AC$12,'Sel Coberturas,Capitais,Frquias'!$G$11:$J$15,3,FALSE),IF(AND(K61="E"),VLOOKUP($AC$12,'Sel Coberturas,Capitais,Frquias'!$G$22:$J$32,3,FALSE),IF(AND(K61="F"),VLOOKUP($AC$12,'Sel Coberturas,Capitais,Frquias'!$L$11:$O$17,3,FALSE),IF(AND(K61="G"),VLOOKUP($AC$12,'Sel Coberturas,Capitais,Frquias'!$Q$11:$T$11,3,FALSE))))))))))</f>
        <v>0</v>
      </c>
      <c r="AE61" s="118" t="b">
        <f>IFERROR(IF(AND(K61="A"),VLOOKUP($AE$12,'Sel Coberturas,Capitais,Frquias'!$B$11:$E$17,2,FALSE),IF(AND(K61="B"),VLOOKUP($AE$12,'Sel Coberturas,Capitais,Frquias'!$B$22:$E$30,2,FALSE),IF(AND(K61="C"),VLOOKUP($AE$12,'Sel Coberturas,Capitais,Frquias'!$B$35:$E$48,2,FALSE),IF(AND(K61="D"),VLOOKUP($AE$12,'Sel Coberturas,Capitais,Frquias'!$G$11:$J$15,2,FALSE),IF(AND(K61="E"),VLOOKUP($AE$12,'Sel Coberturas,Capitais,Frquias'!$G$22:$J$32,2,FALSE),IF(AND(K61="F"),VLOOKUP($AE$12,'Sel Coberturas,Capitais,Frquias'!$L$11:$O$17,2,FALSE),IF(AND(K61="G"),VLOOKUP($AE$12,'Sel Coberturas,Capitais,Frquias'!$Q$11:$T$11,2,FALSE)))))))),"N")</f>
        <v>0</v>
      </c>
      <c r="AF61" s="118" t="b">
        <f>IF(AND(AE61="N"),"N",(IF(AND(K61="A"),VLOOKUP($AE$12,'Sel Coberturas,Capitais,Frquias'!$B$11:$E$17,3,FALSE),IF(AND(K61="B"),VLOOKUP($AE$12,'Sel Coberturas,Capitais,Frquias'!$B$22:$E$30,3,FALSE),IF(AND(K61="C"),VLOOKUP($AE$12,'Sel Coberturas,Capitais,Frquias'!$B$35:$E$48,3,FALSE),IF(AND(K61="D"),VLOOKUP($AE$12,'Sel Coberturas,Capitais,Frquias'!$G$11:$J$15,3,FALSE),IF(AND(K61="E"),VLOOKUP($AE$12,'Sel Coberturas,Capitais,Frquias'!$G$22:$J$32,3,FALSE),IF(AND(K61="F"),VLOOKUP($AE$12,'Sel Coberturas,Capitais,Frquias'!$L$11:$O$17,3,FALSE),IF(AND(K61="G"),VLOOKUP($AE$12,'Sel Coberturas,Capitais,Frquias'!$Q$11:$T$11,3,FALSE))))))))))</f>
        <v>0</v>
      </c>
      <c r="AG61" s="118" t="b">
        <f>IFERROR(IF(AND(K61="A"),VLOOKUP($AG$12,'Sel Coberturas,Capitais,Frquias'!$B$11:$E$17,2,FALSE),IF(AND(K61="B"),VLOOKUP($AG$12,'Sel Coberturas,Capitais,Frquias'!$B$22:$E$30,2,FALSE),IF(AND(K61="C"),VLOOKUP($AG$12,'Sel Coberturas,Capitais,Frquias'!$B$35:$E$48,2,FALSE),IF(AND(K61="D"),VLOOKUP($AG$12,'Sel Coberturas,Capitais,Frquias'!$G$11:$J$15,2,FALSE),IF(AND(K61="E"),VLOOKUP($AG$12,'Sel Coberturas,Capitais,Frquias'!$G$22:$J$32,2,FALSE),IF(AND(K61="F"),VLOOKUP($AG$12,'Sel Coberturas,Capitais,Frquias'!$L$11:$O$17,2,FALSE),IF(AND(K61="G"),VLOOKUP($AG$12,'Sel Coberturas,Capitais,Frquias'!$Q$11:$T$11,2,FALSE)))))))),"N")</f>
        <v>0</v>
      </c>
      <c r="AH61" s="118" t="b">
        <f>IF(AND(AG61="N"),"N",(IF(AND(K61="A"),VLOOKUP($AG$12,'Sel Coberturas,Capitais,Frquias'!$B$11:$E$17,3,FALSE),IF(AND(K61="B"),VLOOKUP($AG$12,'Sel Coberturas,Capitais,Frquias'!$B$22:$E$30,3,FALSE),IF(AND(K61="C"),VLOOKUP($AG$12,'Sel Coberturas,Capitais,Frquias'!$B$35:$E$48,3,FALSE),IF(AND(K61="D"),VLOOKUP($AG$12,'Sel Coberturas,Capitais,Frquias'!$G$11:$J$15,3,FALSE),IF(AND(K61="E"),VLOOKUP($AG$12,'Sel Coberturas,Capitais,Frquias'!$G$22:$J$32,3,FALSE),IF(AND(K61="F"),VLOOKUP($AG$12,'Sel Coberturas,Capitais,Frquias'!$L$11:$O$17,3,FALSE),IF(AND(K61="G"),VLOOKUP($AG$12,'Sel Coberturas,Capitais,Frquias'!$Q$11:$T$11,3,FALSE))))))))))</f>
        <v>0</v>
      </c>
      <c r="AI61" s="118" t="b">
        <f>IFERROR(IF(AND(K61="A"),VLOOKUP($AI$12,'Sel Coberturas,Capitais,Frquias'!$B$11:$E$17,2,FALSE),IF(AND(K61="B"),VLOOKUP($AI$12,'Sel Coberturas,Capitais,Frquias'!$B$22:$E$30,2,FALSE),IF(AND(K61="C"),VLOOKUP($AI$12,'Sel Coberturas,Capitais,Frquias'!$B$35:$E$48,2,FALSE),IF(AND(K61="D"),VLOOKUP($AI$12,'Sel Coberturas,Capitais,Frquias'!$G$11:$J$15,2,FALSE),IF(AND(K61="E"),VLOOKUP($AI$12,'Sel Coberturas,Capitais,Frquias'!$G$22:$J$32,2,FALSE),IF(AND(K61="F"),VLOOKUP($AI$12,'Sel Coberturas,Capitais,Frquias'!$L$11:$O$17,2,FALSE),IF(AND(K61="G"),VLOOKUP($AI$12,'Sel Coberturas,Capitais,Frquias'!$Q$11:$T$11,2,FALSE)))))))),"N")</f>
        <v>0</v>
      </c>
      <c r="BU61" s="100" t="s">
        <v>416</v>
      </c>
      <c r="BV61" s="100" t="s">
        <v>231</v>
      </c>
      <c r="BW61" s="94" t="s">
        <v>415</v>
      </c>
      <c r="BY61" s="102" t="s">
        <v>571</v>
      </c>
      <c r="BZ61" s="103" t="s">
        <v>572</v>
      </c>
      <c r="CA61" s="103">
        <v>401</v>
      </c>
      <c r="CC61" s="90">
        <v>2004</v>
      </c>
      <c r="CD61" s="89" t="s">
        <v>1845</v>
      </c>
      <c r="CF61" s="90">
        <v>8112</v>
      </c>
      <c r="CG61" s="92" t="s">
        <v>1846</v>
      </c>
    </row>
    <row r="62" spans="1:85">
      <c r="A62" s="85">
        <f t="shared" si="0"/>
        <v>50</v>
      </c>
      <c r="B62" s="114"/>
      <c r="C62" s="115"/>
      <c r="D62" s="115"/>
      <c r="E62" s="115"/>
      <c r="F62" s="114"/>
      <c r="G62" s="114"/>
      <c r="H62" s="114"/>
      <c r="I62" s="121"/>
      <c r="J62" s="116"/>
      <c r="K62" s="116"/>
      <c r="L62" s="117" t="b">
        <f>IFERROR(IF(AND(K62="A"),VLOOKUP($L$12,'Sel Coberturas,Capitais,Frquias'!$B$11:$E$17,3,FALSE),IF(AND(K62="B"),VLOOKUP($L$12,'Sel Coberturas,Capitais,Frquias'!$B$22:$E$30,3,FALSE),IF(AND(K62="C"),VLOOKUP($L$12,'Sel Coberturas,Capitais,Frquias'!$B$35:$E$48,3,FALSE),IF(AND(K62="D"),VLOOKUP($L$12,'Sel Coberturas,Capitais,Frquias'!$G$11:$J$15,3,FALSE),IF(AND(K62="E"),VLOOKUP($L$12,'Sel Coberturas,Capitais,Frquias'!$G$22:$J$32,3,FALSE),IF(AND(K62="F"),VLOOKUP($L$12,'Sel Coberturas,Capitais,Frquias'!$L$11:$O$17,3,FALSE),IF(AND(K62="G"),VLOOKUP($L$12,'Sel Coberturas,Capitais,Frquias'!$Q$11:$T$11,3,FALSE)))))))),"")</f>
        <v>0</v>
      </c>
      <c r="M62" s="118" t="b">
        <f>IFERROR(IF(AND(K62="A"),VLOOKUP($M$12,'Sel Coberturas,Capitais,Frquias'!$B$11:$E$17,2,FALSE),IF(AND(K62="B"),VLOOKUP($M$12,'Sel Coberturas,Capitais,Frquias'!$B$22:$E$30,2,FALSE),IF(AND(K62="C"),VLOOKUP($M$12,'Sel Coberturas,Capitais,Frquias'!$B$35:$E$48,2,FALSE),IF(AND(K62="D"),VLOOKUP($M$12,'Sel Coberturas,Capitais,Frquias'!$G$11:$J$15,2,FALSE),IF(AND(K62="E"),VLOOKUP($M$12,'Sel Coberturas,Capitais,Frquias'!$G$22:$J$32,2,FALSE),IF(AND(K62="F"),VLOOKUP($M$12,'Sel Coberturas,Capitais,Frquias'!$L$11:$O$17,2,FALSE),IF(AND(K62="G"),VLOOKUP($M$12,'Sel Coberturas,Capitais,Frquias'!$Q$11:$T$11,2,FALSE)))))))),"N")</f>
        <v>0</v>
      </c>
      <c r="N62" s="118" t="b">
        <f>IF(AND(M62="N"),"N",(IF(AND(K62="A"),VLOOKUP($M$12,'Sel Coberturas,Capitais,Frquias'!$B$11:$E$17,3,FALSE),IF(AND(K62="B"),VLOOKUP($M$12,'Sel Coberturas,Capitais,Frquias'!$B$22:$E$30,3,FALSE),IF(AND(K62="C"),VLOOKUP($M$12,'Sel Coberturas,Capitais,Frquias'!$B$35:$E$48,3,FALSE),IF(AND(K62="D"),VLOOKUP($M$12,'Sel Coberturas,Capitais,Frquias'!$G$11:$J$15,3,FALSE),IF(AND(K62="E"),VLOOKUP($M$12,'Sel Coberturas,Capitais,Frquias'!$G$22:$J$32,3,FALSE),IF(AND(K62="F"),VLOOKUP($M$12,'Sel Coberturas,Capitais,Frquias'!$L$11:$O$17,3,FALSE),IF(AND(K62="G"),VLOOKUP($M$12,'Sel Coberturas,Capitais,Frquias'!$Q$11:$T$11,3,FALSE))))))))))</f>
        <v>0</v>
      </c>
      <c r="O62" s="118" t="b">
        <f>IFERROR(IF(AND(K62="A"),VLOOKUP($O$12,'Sel Coberturas,Capitais,Frquias'!$B$11:$E$17,2,FALSE),IF(AND(K62="B"),VLOOKUP($O$12,'Sel Coberturas,Capitais,Frquias'!$B$22:$E$30,2,FALSE),IF(AND(K62="C"),VLOOKUP($O$12,'Sel Coberturas,Capitais,Frquias'!$B$35:$E$48,2,FALSE),IF(AND(K62="D"),VLOOKUP($O$12,'Sel Coberturas,Capitais,Frquias'!$G$11:$J$15,2,FALSE),IF(AND(K62="E"),VLOOKUP($O$12,'Sel Coberturas,Capitais,Frquias'!$G$22:$J$32,2,FALSE),IF(AND(K62="F"),VLOOKUP($O$12,'Sel Coberturas,Capitais,Frquias'!$L$11:$O$17,2,FALSE),IF(AND(K62="G"),VLOOKUP($O$12,'Sel Coberturas,Capitais,Frquias'!$Q$11:$T$11,2,FALSE)))))))),"N")</f>
        <v>0</v>
      </c>
      <c r="P62" s="118" t="b">
        <f>IFERROR(IF(AND(K62="A"),VLOOKUP($P$12,'Sel Coberturas,Capitais,Frquias'!$B$11:$E$17,2,FALSE),IF(AND(K62="B"),VLOOKUP($P$12,'Sel Coberturas,Capitais,Frquias'!$B$22:$E$30,2,FALSE),IF(AND(K62="C"),VLOOKUP($P$12,'Sel Coberturas,Capitais,Frquias'!$B$35:$E$48,2,FALSE),IF(AND(K62="D"),VLOOKUP($P$12,'Sel Coberturas,Capitais,Frquias'!$G$11:$J$15,2,FALSE),IF(AND(K62="E"),VLOOKUP($P$12,'Sel Coberturas,Capitais,Frquias'!$G$22:$J$32,2,FALSE),IF(AND(K62="F"),VLOOKUP($P$12,'Sel Coberturas,Capitais,Frquias'!$L$11:$O$17,2,FALSE),IF(AND(K62="G"),VLOOKUP($P$12,'Sel Coberturas,Capitais,Frquias'!$Q$11:$T$11,2,FALSE)))))))),"N")</f>
        <v>0</v>
      </c>
      <c r="Q62" s="118" t="b">
        <f>IFERROR(IF(AND(K62="A"),VLOOKUP($Q$12,'Sel Coberturas,Capitais,Frquias'!$B$11:$E$17,2,FALSE),IF(AND(K62="B"),VLOOKUP($Q$12,'Sel Coberturas,Capitais,Frquias'!$B$22:$E$30,2,FALSE),IF(AND(K62="C"),VLOOKUP($Q$12,'Sel Coberturas,Capitais,Frquias'!$B$35:$E$48,2,FALSE),IF(AND(K62="D"),VLOOKUP($Q$12,'Sel Coberturas,Capitais,Frquias'!$G$11:$J$15,2,FALSE),IF(AND(K62="E"),VLOOKUP($Q$12,'Sel Coberturas,Capitais,Frquias'!$G$22:$J$32,2,FALSE),IF(AND(K62="F"),VLOOKUP($Q$12,'Sel Coberturas,Capitais,Frquias'!$L$11:$O$17,2,FALSE),IF(AND(K62="G"),VLOOKUP($Q$12,'Sel Coberturas,Capitais,Frquias'!$Q$11:$T$11,2,FALSE)))))))),"N")</f>
        <v>0</v>
      </c>
      <c r="R62" s="118" t="b">
        <f>IF(AND(Q62="N"),"N",(IF(AND(K62="A"),VLOOKUP($Q$12,'Sel Coberturas,Capitais,Frquias'!$B$11:$E$17,3,FALSE),IF(AND(K62="B"),VLOOKUP($Q$12,'Sel Coberturas,Capitais,Frquias'!$B$22:$E$30,3,FALSE),IF(AND(K62="C"),VLOOKUP($Q$12,'Sel Coberturas,Capitais,Frquias'!$B$35:$E$48,3,FALSE),IF(AND(K62="D"),VLOOKUP($Q$12,'Sel Coberturas,Capitais,Frquias'!$G$11:$J$15,3,FALSE),IF(AND(K62="E"),VLOOKUP($Q$12,'Sel Coberturas,Capitais,Frquias'!$G$22:$J$32,3,FALSE),IF(AND(K62="F"),VLOOKUP($Q$12,'Sel Coberturas,Capitais,Frquias'!$L$11:$O$17,3,FALSE),IF(AND(K62="G"),VLOOKUP($Q$12,'Sel Coberturas,Capitais,Frquias'!$Q$11:$T$11,3,FALSE))))))))))</f>
        <v>0</v>
      </c>
      <c r="S62" s="118" t="b">
        <f>IFERROR(IF(AND(K62="A"),VLOOKUP($S$12,'Sel Coberturas,Capitais,Frquias'!$B$11:$E$17,2,FALSE),IF(AND(K62="B"),VLOOKUP($S$12,'Sel Coberturas,Capitais,Frquias'!$B$22:$E$30,2,FALSE),IF(AND(K62="C"),VLOOKUP($S$12,'Sel Coberturas,Capitais,Frquias'!$B$35:$E$48,2,FALSE),IF(AND(K62="D"),VLOOKUP($S$12,'Sel Coberturas,Capitais,Frquias'!$G$11:$J$15,2,FALSE),IF(AND(K62="E"),VLOOKUP($S$12,'Sel Coberturas,Capitais,Frquias'!$G$22:$J$32,2,FALSE),IF(AND(K62="F"),VLOOKUP($S$12,'Sel Coberturas,Capitais,Frquias'!$L$11:$O$17,2,FALSE),IF(AND(K62="G"),VLOOKUP($S$12,'Sel Coberturas,Capitais,Frquias'!$Q$11:$T$11,2,FALSE)))))))),"N")</f>
        <v>0</v>
      </c>
      <c r="T62" s="118" t="b">
        <f>IFERROR(IF(AND(S62="N"),"",(IF(AND(K62="A"),VLOOKUP($S$12,'Sel Coberturas,Capitais,Frquias'!$B$11:$E$17,4,FALSE),IF(AND(K62="B"),VLOOKUP($S$12,'Sel Coberturas,Capitais,Frquias'!$B$22:$E$30,4,FALSE),IF(AND(K62="C"),VLOOKUP($S$12,'Sel Coberturas,Capitais,Frquias'!$B$35:$E$48,4,FALSE),IF(AND(K62="D"),VLOOKUP($S$12,'Sel Coberturas,Capitais,Frquias'!$G$11:$J$15,4,FALSE),IF(AND(K62="E"),VLOOKUP($S$12,'Sel Coberturas,Capitais,Frquias'!$G$22:$J$32,4,FALSE),IF(AND(K62="F"),VLOOKUP($S$12,'Sel Coberturas,Capitais,Frquias'!$L$11:$O$17,4,FALSE),IF(AND(K62="G"),VLOOKUP($S$12,'Sel Coberturas,Capitais,Frquias'!$Q$11:$T$11,4,FALSE)))))))))),"")</f>
        <v>0</v>
      </c>
      <c r="U62" s="118" t="b">
        <f>IFERROR(IF(AND(K62="A"),VLOOKUP($U$12,'Sel Coberturas,Capitais,Frquias'!$B$11:$E$17,2,FALSE),IF(AND(K62="B"),VLOOKUP($U$12,'Sel Coberturas,Capitais,Frquias'!$B$22:$E$30,2,FALSE),IF(AND(K62="C"),VLOOKUP($U$12,'Sel Coberturas,Capitais,Frquias'!$B$35:$E$48,2,FALSE),IF(AND(K62="D"),VLOOKUP($U$12,'Sel Coberturas,Capitais,Frquias'!$G$11:$J$15,2,FALSE),IF(AND(K62="E"),VLOOKUP($U$12,'Sel Coberturas,Capitais,Frquias'!$G$22:$J$32,2,FALSE),IF(AND(K62="F"),VLOOKUP($U$12,'Sel Coberturas,Capitais,Frquias'!$L$11:$O$17,2,FALSE),IF(AND(K62="G"),VLOOKUP($U$12,'Sel Coberturas,Capitais,Frquias'!$Q$11:$T$11,2,FALSE)))))))),"N")</f>
        <v>0</v>
      </c>
      <c r="V62" s="119" t="b">
        <f>IFERROR(IF(AND(U62="N"),"",(IF(AND(K62="A"),VLOOKUP($U$12,'Sel Coberturas,Capitais,Frquias'!$B$11:$E$17,4,FALSE),IF(AND(K62="B"),VLOOKUP($U$12,'Sel Coberturas,Capitais,Frquias'!$B$22:$E$30,4,FALSE),IF(AND(K62="C"),VLOOKUP($U$12,'Sel Coberturas,Capitais,Frquias'!$B$35:$E$48,4,FALSE),IF(AND(K62="D"),VLOOKUP($U$12,'Sel Coberturas,Capitais,Frquias'!$G$11:$J$15,4,FALSE),IF(AND(K62="E"),VLOOKUP($U$12,'Sel Coberturas,Capitais,Frquias'!$G$22:$J$32,4,FALSE),IF(AND(K62="F"),VLOOKUP($U$12,'Sel Coberturas,Capitais,Frquias'!$L$11:$O$17,4,FALSE),IF(AND(K62="G"),VLOOKUP($U$12,'Sel Coberturas,Capitais,Frquias'!$Q$11:$T$11,4,FALSE)))))))))),"")</f>
        <v>0</v>
      </c>
      <c r="W62" s="118" t="b">
        <f>IFERROR(IF(AND(K62="A"),VLOOKUP($W$12,'Sel Coberturas,Capitais,Frquias'!$B$11:$E$17,2,FALSE),IF(AND(K62="B"),VLOOKUP($W$12,'Sel Coberturas,Capitais,Frquias'!$B$22:$E$30,2,FALSE),IF(AND(K62="C"),VLOOKUP($W$12,'Sel Coberturas,Capitais,Frquias'!$B$35:$E$48,2,FALSE),IF(AND(K62="D"),VLOOKUP($W$12,'Sel Coberturas,Capitais,Frquias'!$G$11:$J$15,2,FALSE),IF(AND(K62="E"),VLOOKUP($W$12,'Sel Coberturas,Capitais,Frquias'!$G$22:$J$32,2,FALSE),IF(AND(K62="F"),VLOOKUP($W$12,'Sel Coberturas,Capitais,Frquias'!$L$11:$O$17,2,FALSE),IF(AND(K62="G"),VLOOKUP($W$12,'Sel Coberturas,Capitais,Frquias'!$Q$11:$T$11,2,FALSE)))))))),"N")</f>
        <v>0</v>
      </c>
      <c r="X62" s="119" t="b">
        <f>IFERROR(IF(AND(W62="N"),"",(IF(AND(K62="A"),VLOOKUP($W$12,'Sel Coberturas,Capitais,Frquias'!$B$11:$E$17,4,FALSE),IF(AND(K62="B"),VLOOKUP($W$12,'Sel Coberturas,Capitais,Frquias'!$B$22:$E$30,4,FALSE),IF(AND(K62="C"),VLOOKUP($W$12,'Sel Coberturas,Capitais,Frquias'!$B$35:$E$48,4,FALSE),IF(AND(K62="D"),VLOOKUP($W$12,'Sel Coberturas,Capitais,Frquias'!$G$11:$J$15,4,FALSE),IF(AND(K62="E"),VLOOKUP($W$12,'Sel Coberturas,Capitais,Frquias'!$G$22:$J$32,4,FALSE),IF(AND(K62="F"),VLOOKUP($W$12,'Sel Coberturas,Capitais,Frquias'!$L$11:$O$17,4,FALSE),IF(AND(K62="G"),VLOOKUP($W$12,'Sel Coberturas,Capitais,Frquias'!$Q$11:$T$11,4,FALSE)))))))))),"")</f>
        <v>0</v>
      </c>
      <c r="Y62" s="118" t="b">
        <f>IFERROR(IF(AND(K62="A"),VLOOKUP($Y$12,'Sel Coberturas,Capitais,Frquias'!$B$11:$E$17,2,FALSE),IF(AND(K62="B"),VLOOKUP($Y$12,'Sel Coberturas,Capitais,Frquias'!$B$22:$E$30,2,FALSE),IF(AND(K62="C"),VLOOKUP($Y$12,'Sel Coberturas,Capitais,Frquias'!$B$35:$E$48,2,FALSE),IF(AND(K62="D"),VLOOKUP($Y$12,'Sel Coberturas,Capitais,Frquias'!$G$11:$J$15,2,FALSE),IF(AND(K62="E"),VLOOKUP($Y$12,'Sel Coberturas,Capitais,Frquias'!$G$22:$J$32,2,FALSE),IF(AND(K62="F"),VLOOKUP($Y$12,'Sel Coberturas,Capitais,Frquias'!$L$11:$O$17,2,FALSE),IF(AND(K62="G"),VLOOKUP($Y$12,'Sel Coberturas,Capitais,Frquias'!$Q$11:$T$11,2,FALSE)))))))),"N")</f>
        <v>0</v>
      </c>
      <c r="Z62" s="119" t="b">
        <f>IFERROR(IF(AND(Y62="N"),"",(IF(AND(K62="A"),VLOOKUP($Y$12,'Sel Coberturas,Capitais,Frquias'!$B$11:$E$17,4,FALSE),IF(AND(K62="B"),VLOOKUP($Y$12,'Sel Coberturas,Capitais,Frquias'!$B$22:$E$30,4,FALSE),IF(AND(K62="C"),VLOOKUP($Y$12,'Sel Coberturas,Capitais,Frquias'!$B$35:$E$48,4,FALSE),IF(AND(K62="D"),VLOOKUP($Y$12,'Sel Coberturas,Capitais,Frquias'!$G$11:$J$15,4,FALSE),IF(AND(K62="E"),VLOOKUP($Y$12,'Sel Coberturas,Capitais,Frquias'!$G$22:$J$32,4,FALSE),IF(AND(K62="F"),VLOOKUP($Y$12,'Sel Coberturas,Capitais,Frquias'!$L$11:$O$17,4,FALSE),IF(AND(K62="G"),VLOOKUP($Y$12,'Sel Coberturas,Capitais,Frquias'!$Q$11:$T$11,4,FALSE)))))))))),"")</f>
        <v>0</v>
      </c>
      <c r="AA62" s="118" t="b">
        <f>IFERROR(IF(AND(K62="A"),VLOOKUP($AA$12,'Sel Coberturas,Capitais,Frquias'!$B$11:$E$17,2,FALSE),IF(AND(K62="B"),VLOOKUP($AA$12,'Sel Coberturas,Capitais,Frquias'!$B$22:$E$30,2,FALSE),IF(AND(K62="C"),VLOOKUP($AA$12,'Sel Coberturas,Capitais,Frquias'!$B$35:$E$48,2,FALSE),IF(AND(K62="D"),VLOOKUP($AA$12,'Sel Coberturas,Capitais,Frquias'!$G$11:$J$15,2,FALSE),IF(AND(K62="E"),VLOOKUP($AA$12,'Sel Coberturas,Capitais,Frquias'!$G$22:$J$32,2,FALSE),IF(AND(K62="F"),VLOOKUP($AA$12,'Sel Coberturas,Capitais,Frquias'!$L$11:$O$17,2,FALSE),IF(AND(K62="G"),VLOOKUP($AA$12,'Sel Coberturas,Capitais,Frquias'!$Q$11:$T$11,2,FALSE)))))))),"N")</f>
        <v>0</v>
      </c>
      <c r="AB62" s="119" t="b">
        <f>IFERROR(IF(AND(AA62="N"),"",(IF(AND(K62="A"),VLOOKUP($AA$12,'Sel Coberturas,Capitais,Frquias'!$B$11:$E$17,4,FALSE),IF(AND(K62="B"),VLOOKUP($AA$12,'Sel Coberturas,Capitais,Frquias'!$B$22:$E$30,4,FALSE),IF(AND(K62="C"),VLOOKUP($AA$12,'Sel Coberturas,Capitais,Frquias'!$B$35:$E$48,4,FALSE),IF(AND(K62="D"),VLOOKUP($AA$12,'Sel Coberturas,Capitais,Frquias'!$G$11:$J$15,4,FALSE),IF(AND(K62="E"),VLOOKUP($AA$12,'Sel Coberturas,Capitais,Frquias'!$G$22:$J$32,4,FALSE),IF(AND(K62="F"),VLOOKUP($AA$12,'Sel Coberturas,Capitais,Frquias'!$L$11:$O$17,4,FALSE),IF(AND(K62="G"),VLOOKUP($AA$12,'Sel Coberturas,Capitais,Frquias'!$Q$11:$T$11,4,FALSE)))))))))),"")</f>
        <v>0</v>
      </c>
      <c r="AC62" s="118" t="b">
        <f>IFERROR(IF(AND(K62="A"),VLOOKUP($AC$12,'Sel Coberturas,Capitais,Frquias'!$B$11:$E$17,2,FALSE),IF(AND(K62="B"),VLOOKUP($AC$12,'Sel Coberturas,Capitais,Frquias'!$B$22:$E$30,2,FALSE),IF(AND(K62="C"),VLOOKUP($AC$12,'Sel Coberturas,Capitais,Frquias'!$B$35:$E$48,2,FALSE),IF(AND(K62="D"),VLOOKUP($AC$12,'Sel Coberturas,Capitais,Frquias'!$G$11:$J$15,2,FALSE),IF(AND(K62="E"),VLOOKUP($AC$12,'Sel Coberturas,Capitais,Frquias'!$G$22:$J$32,2,FALSE),IF(AND(K62="F"),VLOOKUP($AC$12,'Sel Coberturas,Capitais,Frquias'!$L$11:$O$17,2,FALSE),IF(AND(K62="G"),VLOOKUP($AC$12,'Sel Coberturas,Capitais,Frquias'!$Q$11:$T$11,2,FALSE)))))))),"N")</f>
        <v>0</v>
      </c>
      <c r="AD62" s="118" t="b">
        <f>IF(AND(AC62="N"),"N",(IF(AND(K62="A"),VLOOKUP($AC$12,'Sel Coberturas,Capitais,Frquias'!$B$11:$E$17,3,FALSE),IF(AND(K62="B"),VLOOKUP($AC$12,'Sel Coberturas,Capitais,Frquias'!$B$22:$E$30,3,FALSE),IF(AND(K62="C"),VLOOKUP($AC$12,'Sel Coberturas,Capitais,Frquias'!$B$35:$E$48,3,FALSE),IF(AND(K62="D"),VLOOKUP($AC$12,'Sel Coberturas,Capitais,Frquias'!$G$11:$J$15,3,FALSE),IF(AND(K62="E"),VLOOKUP($AC$12,'Sel Coberturas,Capitais,Frquias'!$G$22:$J$32,3,FALSE),IF(AND(K62="F"),VLOOKUP($AC$12,'Sel Coberturas,Capitais,Frquias'!$L$11:$O$17,3,FALSE),IF(AND(K62="G"),VLOOKUP($AC$12,'Sel Coberturas,Capitais,Frquias'!$Q$11:$T$11,3,FALSE))))))))))</f>
        <v>0</v>
      </c>
      <c r="AE62" s="118" t="b">
        <f>IFERROR(IF(AND(K62="A"),VLOOKUP($AE$12,'Sel Coberturas,Capitais,Frquias'!$B$11:$E$17,2,FALSE),IF(AND(K62="B"),VLOOKUP($AE$12,'Sel Coberturas,Capitais,Frquias'!$B$22:$E$30,2,FALSE),IF(AND(K62="C"),VLOOKUP($AE$12,'Sel Coberturas,Capitais,Frquias'!$B$35:$E$48,2,FALSE),IF(AND(K62="D"),VLOOKUP($AE$12,'Sel Coberturas,Capitais,Frquias'!$G$11:$J$15,2,FALSE),IF(AND(K62="E"),VLOOKUP($AE$12,'Sel Coberturas,Capitais,Frquias'!$G$22:$J$32,2,FALSE),IF(AND(K62="F"),VLOOKUP($AE$12,'Sel Coberturas,Capitais,Frquias'!$L$11:$O$17,2,FALSE),IF(AND(K62="G"),VLOOKUP($AE$12,'Sel Coberturas,Capitais,Frquias'!$Q$11:$T$11,2,FALSE)))))))),"N")</f>
        <v>0</v>
      </c>
      <c r="AF62" s="118" t="b">
        <f>IF(AND(AE62="N"),"N",(IF(AND(K62="A"),VLOOKUP($AE$12,'Sel Coberturas,Capitais,Frquias'!$B$11:$E$17,3,FALSE),IF(AND(K62="B"),VLOOKUP($AE$12,'Sel Coberturas,Capitais,Frquias'!$B$22:$E$30,3,FALSE),IF(AND(K62="C"),VLOOKUP($AE$12,'Sel Coberturas,Capitais,Frquias'!$B$35:$E$48,3,FALSE),IF(AND(K62="D"),VLOOKUP($AE$12,'Sel Coberturas,Capitais,Frquias'!$G$11:$J$15,3,FALSE),IF(AND(K62="E"),VLOOKUP($AE$12,'Sel Coberturas,Capitais,Frquias'!$G$22:$J$32,3,FALSE),IF(AND(K62="F"),VLOOKUP($AE$12,'Sel Coberturas,Capitais,Frquias'!$L$11:$O$17,3,FALSE),IF(AND(K62="G"),VLOOKUP($AE$12,'Sel Coberturas,Capitais,Frquias'!$Q$11:$T$11,3,FALSE))))))))))</f>
        <v>0</v>
      </c>
      <c r="AG62" s="118" t="b">
        <f>IFERROR(IF(AND(K62="A"),VLOOKUP($AG$12,'Sel Coberturas,Capitais,Frquias'!$B$11:$E$17,2,FALSE),IF(AND(K62="B"),VLOOKUP($AG$12,'Sel Coberturas,Capitais,Frquias'!$B$22:$E$30,2,FALSE),IF(AND(K62="C"),VLOOKUP($AG$12,'Sel Coberturas,Capitais,Frquias'!$B$35:$E$48,2,FALSE),IF(AND(K62="D"),VLOOKUP($AG$12,'Sel Coberturas,Capitais,Frquias'!$G$11:$J$15,2,FALSE),IF(AND(K62="E"),VLOOKUP($AG$12,'Sel Coberturas,Capitais,Frquias'!$G$22:$J$32,2,FALSE),IF(AND(K62="F"),VLOOKUP($AG$12,'Sel Coberturas,Capitais,Frquias'!$L$11:$O$17,2,FALSE),IF(AND(K62="G"),VLOOKUP($AG$12,'Sel Coberturas,Capitais,Frquias'!$Q$11:$T$11,2,FALSE)))))))),"N")</f>
        <v>0</v>
      </c>
      <c r="AH62" s="118" t="b">
        <f>IF(AND(AG62="N"),"N",(IF(AND(K62="A"),VLOOKUP($AG$12,'Sel Coberturas,Capitais,Frquias'!$B$11:$E$17,3,FALSE),IF(AND(K62="B"),VLOOKUP($AG$12,'Sel Coberturas,Capitais,Frquias'!$B$22:$E$30,3,FALSE),IF(AND(K62="C"),VLOOKUP($AG$12,'Sel Coberturas,Capitais,Frquias'!$B$35:$E$48,3,FALSE),IF(AND(K62="D"),VLOOKUP($AG$12,'Sel Coberturas,Capitais,Frquias'!$G$11:$J$15,3,FALSE),IF(AND(K62="E"),VLOOKUP($AG$12,'Sel Coberturas,Capitais,Frquias'!$G$22:$J$32,3,FALSE),IF(AND(K62="F"),VLOOKUP($AG$12,'Sel Coberturas,Capitais,Frquias'!$L$11:$O$17,3,FALSE),IF(AND(K62="G"),VLOOKUP($AG$12,'Sel Coberturas,Capitais,Frquias'!$Q$11:$T$11,3,FALSE))))))))))</f>
        <v>0</v>
      </c>
      <c r="AI62" s="118" t="b">
        <f>IFERROR(IF(AND(K62="A"),VLOOKUP($AI$12,'Sel Coberturas,Capitais,Frquias'!$B$11:$E$17,2,FALSE),IF(AND(K62="B"),VLOOKUP($AI$12,'Sel Coberturas,Capitais,Frquias'!$B$22:$E$30,2,FALSE),IF(AND(K62="C"),VLOOKUP($AI$12,'Sel Coberturas,Capitais,Frquias'!$B$35:$E$48,2,FALSE),IF(AND(K62="D"),VLOOKUP($AI$12,'Sel Coberturas,Capitais,Frquias'!$G$11:$J$15,2,FALSE),IF(AND(K62="E"),VLOOKUP($AI$12,'Sel Coberturas,Capitais,Frquias'!$G$22:$J$32,2,FALSE),IF(AND(K62="F"),VLOOKUP($AI$12,'Sel Coberturas,Capitais,Frquias'!$L$11:$O$17,2,FALSE),IF(AND(K62="G"),VLOOKUP($AI$12,'Sel Coberturas,Capitais,Frquias'!$Q$11:$T$11,2,FALSE)))))))),"N")</f>
        <v>0</v>
      </c>
      <c r="BU62" s="100" t="s">
        <v>416</v>
      </c>
      <c r="BV62" s="100" t="s">
        <v>231</v>
      </c>
      <c r="BW62" s="94" t="s">
        <v>421</v>
      </c>
      <c r="BY62" s="102" t="s">
        <v>1226</v>
      </c>
      <c r="BZ62" s="103" t="s">
        <v>719</v>
      </c>
      <c r="CA62" s="103">
        <v>1378</v>
      </c>
      <c r="CC62" s="90">
        <v>2005</v>
      </c>
      <c r="CD62" s="89" t="s">
        <v>1847</v>
      </c>
      <c r="CF62" s="90">
        <v>8113</v>
      </c>
      <c r="CG62" s="92" t="s">
        <v>1848</v>
      </c>
    </row>
    <row r="63" spans="1:85">
      <c r="A63" s="85">
        <f t="shared" si="0"/>
        <v>51</v>
      </c>
      <c r="B63" s="114"/>
      <c r="C63" s="115"/>
      <c r="D63" s="115"/>
      <c r="E63" s="115"/>
      <c r="F63" s="114"/>
      <c r="G63" s="114"/>
      <c r="H63" s="114"/>
      <c r="I63" s="121"/>
      <c r="J63" s="116"/>
      <c r="K63" s="116"/>
      <c r="L63" s="117" t="b">
        <f>IFERROR(IF(AND(K63="A"),VLOOKUP($L$12,'Sel Coberturas,Capitais,Frquias'!$B$11:$E$17,3,FALSE),IF(AND(K63="B"),VLOOKUP($L$12,'Sel Coberturas,Capitais,Frquias'!$B$22:$E$30,3,FALSE),IF(AND(K63="C"),VLOOKUP($L$12,'Sel Coberturas,Capitais,Frquias'!$B$35:$E$48,3,FALSE),IF(AND(K63="D"),VLOOKUP($L$12,'Sel Coberturas,Capitais,Frquias'!$G$11:$J$15,3,FALSE),IF(AND(K63="E"),VLOOKUP($L$12,'Sel Coberturas,Capitais,Frquias'!$G$22:$J$32,3,FALSE),IF(AND(K63="F"),VLOOKUP($L$12,'Sel Coberturas,Capitais,Frquias'!$L$11:$O$17,3,FALSE),IF(AND(K63="G"),VLOOKUP($L$12,'Sel Coberturas,Capitais,Frquias'!$Q$11:$T$11,3,FALSE)))))))),"")</f>
        <v>0</v>
      </c>
      <c r="M63" s="118" t="b">
        <f>IFERROR(IF(AND(K63="A"),VLOOKUP($M$12,'Sel Coberturas,Capitais,Frquias'!$B$11:$E$17,2,FALSE),IF(AND(K63="B"),VLOOKUP($M$12,'Sel Coberturas,Capitais,Frquias'!$B$22:$E$30,2,FALSE),IF(AND(K63="C"),VLOOKUP($M$12,'Sel Coberturas,Capitais,Frquias'!$B$35:$E$48,2,FALSE),IF(AND(K63="D"),VLOOKUP($M$12,'Sel Coberturas,Capitais,Frquias'!$G$11:$J$15,2,FALSE),IF(AND(K63="E"),VLOOKUP($M$12,'Sel Coberturas,Capitais,Frquias'!$G$22:$J$32,2,FALSE),IF(AND(K63="F"),VLOOKUP($M$12,'Sel Coberturas,Capitais,Frquias'!$L$11:$O$17,2,FALSE),IF(AND(K63="G"),VLOOKUP($M$12,'Sel Coberturas,Capitais,Frquias'!$Q$11:$T$11,2,FALSE)))))))),"N")</f>
        <v>0</v>
      </c>
      <c r="N63" s="118" t="b">
        <f>IF(AND(M63="N"),"N",(IF(AND(K63="A"),VLOOKUP($M$12,'Sel Coberturas,Capitais,Frquias'!$B$11:$E$17,3,FALSE),IF(AND(K63="B"),VLOOKUP($M$12,'Sel Coberturas,Capitais,Frquias'!$B$22:$E$30,3,FALSE),IF(AND(K63="C"),VLOOKUP($M$12,'Sel Coberturas,Capitais,Frquias'!$B$35:$E$48,3,FALSE),IF(AND(K63="D"),VLOOKUP($M$12,'Sel Coberturas,Capitais,Frquias'!$G$11:$J$15,3,FALSE),IF(AND(K63="E"),VLOOKUP($M$12,'Sel Coberturas,Capitais,Frquias'!$G$22:$J$32,3,FALSE),IF(AND(K63="F"),VLOOKUP($M$12,'Sel Coberturas,Capitais,Frquias'!$L$11:$O$17,3,FALSE),IF(AND(K63="G"),VLOOKUP($M$12,'Sel Coberturas,Capitais,Frquias'!$Q$11:$T$11,3,FALSE))))))))))</f>
        <v>0</v>
      </c>
      <c r="O63" s="118" t="b">
        <f>IFERROR(IF(AND(K63="A"),VLOOKUP($O$12,'Sel Coberturas,Capitais,Frquias'!$B$11:$E$17,2,FALSE),IF(AND(K63="B"),VLOOKUP($O$12,'Sel Coberturas,Capitais,Frquias'!$B$22:$E$30,2,FALSE),IF(AND(K63="C"),VLOOKUP($O$12,'Sel Coberturas,Capitais,Frquias'!$B$35:$E$48,2,FALSE),IF(AND(K63="D"),VLOOKUP($O$12,'Sel Coberturas,Capitais,Frquias'!$G$11:$J$15,2,FALSE),IF(AND(K63="E"),VLOOKUP($O$12,'Sel Coberturas,Capitais,Frquias'!$G$22:$J$32,2,FALSE),IF(AND(K63="F"),VLOOKUP($O$12,'Sel Coberturas,Capitais,Frquias'!$L$11:$O$17,2,FALSE),IF(AND(K63="G"),VLOOKUP($O$12,'Sel Coberturas,Capitais,Frquias'!$Q$11:$T$11,2,FALSE)))))))),"N")</f>
        <v>0</v>
      </c>
      <c r="P63" s="118" t="b">
        <f>IFERROR(IF(AND(K63="A"),VLOOKUP($P$12,'Sel Coberturas,Capitais,Frquias'!$B$11:$E$17,2,FALSE),IF(AND(K63="B"),VLOOKUP($P$12,'Sel Coberturas,Capitais,Frquias'!$B$22:$E$30,2,FALSE),IF(AND(K63="C"),VLOOKUP($P$12,'Sel Coberturas,Capitais,Frquias'!$B$35:$E$48,2,FALSE),IF(AND(K63="D"),VLOOKUP($P$12,'Sel Coberturas,Capitais,Frquias'!$G$11:$J$15,2,FALSE),IF(AND(K63="E"),VLOOKUP($P$12,'Sel Coberturas,Capitais,Frquias'!$G$22:$J$32,2,FALSE),IF(AND(K63="F"),VLOOKUP($P$12,'Sel Coberturas,Capitais,Frquias'!$L$11:$O$17,2,FALSE),IF(AND(K63="G"),VLOOKUP($P$12,'Sel Coberturas,Capitais,Frquias'!$Q$11:$T$11,2,FALSE)))))))),"N")</f>
        <v>0</v>
      </c>
      <c r="Q63" s="118" t="b">
        <f>IFERROR(IF(AND(K63="A"),VLOOKUP($Q$12,'Sel Coberturas,Capitais,Frquias'!$B$11:$E$17,2,FALSE),IF(AND(K63="B"),VLOOKUP($Q$12,'Sel Coberturas,Capitais,Frquias'!$B$22:$E$30,2,FALSE),IF(AND(K63="C"),VLOOKUP($Q$12,'Sel Coberturas,Capitais,Frquias'!$B$35:$E$48,2,FALSE),IF(AND(K63="D"),VLOOKUP($Q$12,'Sel Coberturas,Capitais,Frquias'!$G$11:$J$15,2,FALSE),IF(AND(K63="E"),VLOOKUP($Q$12,'Sel Coberturas,Capitais,Frquias'!$G$22:$J$32,2,FALSE),IF(AND(K63="F"),VLOOKUP($Q$12,'Sel Coberturas,Capitais,Frquias'!$L$11:$O$17,2,FALSE),IF(AND(K63="G"),VLOOKUP($Q$12,'Sel Coberturas,Capitais,Frquias'!$Q$11:$T$11,2,FALSE)))))))),"N")</f>
        <v>0</v>
      </c>
      <c r="R63" s="118" t="b">
        <f>IF(AND(Q63="N"),"N",(IF(AND(K63="A"),VLOOKUP($Q$12,'Sel Coberturas,Capitais,Frquias'!$B$11:$E$17,3,FALSE),IF(AND(K63="B"),VLOOKUP($Q$12,'Sel Coberturas,Capitais,Frquias'!$B$22:$E$30,3,FALSE),IF(AND(K63="C"),VLOOKUP($Q$12,'Sel Coberturas,Capitais,Frquias'!$B$35:$E$48,3,FALSE),IF(AND(K63="D"),VLOOKUP($Q$12,'Sel Coberturas,Capitais,Frquias'!$G$11:$J$15,3,FALSE),IF(AND(K63="E"),VLOOKUP($Q$12,'Sel Coberturas,Capitais,Frquias'!$G$22:$J$32,3,FALSE),IF(AND(K63="F"),VLOOKUP($Q$12,'Sel Coberturas,Capitais,Frquias'!$L$11:$O$17,3,FALSE),IF(AND(K63="G"),VLOOKUP($Q$12,'Sel Coberturas,Capitais,Frquias'!$Q$11:$T$11,3,FALSE))))))))))</f>
        <v>0</v>
      </c>
      <c r="S63" s="118" t="b">
        <f>IFERROR(IF(AND(K63="A"),VLOOKUP($S$12,'Sel Coberturas,Capitais,Frquias'!$B$11:$E$17,2,FALSE),IF(AND(K63="B"),VLOOKUP($S$12,'Sel Coberturas,Capitais,Frquias'!$B$22:$E$30,2,FALSE),IF(AND(K63="C"),VLOOKUP($S$12,'Sel Coberturas,Capitais,Frquias'!$B$35:$E$48,2,FALSE),IF(AND(K63="D"),VLOOKUP($S$12,'Sel Coberturas,Capitais,Frquias'!$G$11:$J$15,2,FALSE),IF(AND(K63="E"),VLOOKUP($S$12,'Sel Coberturas,Capitais,Frquias'!$G$22:$J$32,2,FALSE),IF(AND(K63="F"),VLOOKUP($S$12,'Sel Coberturas,Capitais,Frquias'!$L$11:$O$17,2,FALSE),IF(AND(K63="G"),VLOOKUP($S$12,'Sel Coberturas,Capitais,Frquias'!$Q$11:$T$11,2,FALSE)))))))),"N")</f>
        <v>0</v>
      </c>
      <c r="T63" s="118" t="b">
        <f>IFERROR(IF(AND(S63="N"),"",(IF(AND(K63="A"),VLOOKUP($S$12,'Sel Coberturas,Capitais,Frquias'!$B$11:$E$17,4,FALSE),IF(AND(K63="B"),VLOOKUP($S$12,'Sel Coberturas,Capitais,Frquias'!$B$22:$E$30,4,FALSE),IF(AND(K63="C"),VLOOKUP($S$12,'Sel Coberturas,Capitais,Frquias'!$B$35:$E$48,4,FALSE),IF(AND(K63="D"),VLOOKUP($S$12,'Sel Coberturas,Capitais,Frquias'!$G$11:$J$15,4,FALSE),IF(AND(K63="E"),VLOOKUP($S$12,'Sel Coberturas,Capitais,Frquias'!$G$22:$J$32,4,FALSE),IF(AND(K63="F"),VLOOKUP($S$12,'Sel Coberturas,Capitais,Frquias'!$L$11:$O$17,4,FALSE),IF(AND(K63="G"),VLOOKUP($S$12,'Sel Coberturas,Capitais,Frquias'!$Q$11:$T$11,4,FALSE)))))))))),"")</f>
        <v>0</v>
      </c>
      <c r="U63" s="118" t="b">
        <f>IFERROR(IF(AND(K63="A"),VLOOKUP($U$12,'Sel Coberturas,Capitais,Frquias'!$B$11:$E$17,2,FALSE),IF(AND(K63="B"),VLOOKUP($U$12,'Sel Coberturas,Capitais,Frquias'!$B$22:$E$30,2,FALSE),IF(AND(K63="C"),VLOOKUP($U$12,'Sel Coberturas,Capitais,Frquias'!$B$35:$E$48,2,FALSE),IF(AND(K63="D"),VLOOKUP($U$12,'Sel Coberturas,Capitais,Frquias'!$G$11:$J$15,2,FALSE),IF(AND(K63="E"),VLOOKUP($U$12,'Sel Coberturas,Capitais,Frquias'!$G$22:$J$32,2,FALSE),IF(AND(K63="F"),VLOOKUP($U$12,'Sel Coberturas,Capitais,Frquias'!$L$11:$O$17,2,FALSE),IF(AND(K63="G"),VLOOKUP($U$12,'Sel Coberturas,Capitais,Frquias'!$Q$11:$T$11,2,FALSE)))))))),"N")</f>
        <v>0</v>
      </c>
      <c r="V63" s="119" t="b">
        <f>IFERROR(IF(AND(U63="N"),"",(IF(AND(K63="A"),VLOOKUP($U$12,'Sel Coberturas,Capitais,Frquias'!$B$11:$E$17,4,FALSE),IF(AND(K63="B"),VLOOKUP($U$12,'Sel Coberturas,Capitais,Frquias'!$B$22:$E$30,4,FALSE),IF(AND(K63="C"),VLOOKUP($U$12,'Sel Coberturas,Capitais,Frquias'!$B$35:$E$48,4,FALSE),IF(AND(K63="D"),VLOOKUP($U$12,'Sel Coberturas,Capitais,Frquias'!$G$11:$J$15,4,FALSE),IF(AND(K63="E"),VLOOKUP($U$12,'Sel Coberturas,Capitais,Frquias'!$G$22:$J$32,4,FALSE),IF(AND(K63="F"),VLOOKUP($U$12,'Sel Coberturas,Capitais,Frquias'!$L$11:$O$17,4,FALSE),IF(AND(K63="G"),VLOOKUP($U$12,'Sel Coberturas,Capitais,Frquias'!$Q$11:$T$11,4,FALSE)))))))))),"")</f>
        <v>0</v>
      </c>
      <c r="W63" s="118" t="b">
        <f>IFERROR(IF(AND(K63="A"),VLOOKUP($W$12,'Sel Coberturas,Capitais,Frquias'!$B$11:$E$17,2,FALSE),IF(AND(K63="B"),VLOOKUP($W$12,'Sel Coberturas,Capitais,Frquias'!$B$22:$E$30,2,FALSE),IF(AND(K63="C"),VLOOKUP($W$12,'Sel Coberturas,Capitais,Frquias'!$B$35:$E$48,2,FALSE),IF(AND(K63="D"),VLOOKUP($W$12,'Sel Coberturas,Capitais,Frquias'!$G$11:$J$15,2,FALSE),IF(AND(K63="E"),VLOOKUP($W$12,'Sel Coberturas,Capitais,Frquias'!$G$22:$J$32,2,FALSE),IF(AND(K63="F"),VLOOKUP($W$12,'Sel Coberturas,Capitais,Frquias'!$L$11:$O$17,2,FALSE),IF(AND(K63="G"),VLOOKUP($W$12,'Sel Coberturas,Capitais,Frquias'!$Q$11:$T$11,2,FALSE)))))))),"N")</f>
        <v>0</v>
      </c>
      <c r="X63" s="119" t="b">
        <f>IFERROR(IF(AND(W63="N"),"",(IF(AND(K63="A"),VLOOKUP($W$12,'Sel Coberturas,Capitais,Frquias'!$B$11:$E$17,4,FALSE),IF(AND(K63="B"),VLOOKUP($W$12,'Sel Coberturas,Capitais,Frquias'!$B$22:$E$30,4,FALSE),IF(AND(K63="C"),VLOOKUP($W$12,'Sel Coberturas,Capitais,Frquias'!$B$35:$E$48,4,FALSE),IF(AND(K63="D"),VLOOKUP($W$12,'Sel Coberturas,Capitais,Frquias'!$G$11:$J$15,4,FALSE),IF(AND(K63="E"),VLOOKUP($W$12,'Sel Coberturas,Capitais,Frquias'!$G$22:$J$32,4,FALSE),IF(AND(K63="F"),VLOOKUP($W$12,'Sel Coberturas,Capitais,Frquias'!$L$11:$O$17,4,FALSE),IF(AND(K63="G"),VLOOKUP($W$12,'Sel Coberturas,Capitais,Frquias'!$Q$11:$T$11,4,FALSE)))))))))),"")</f>
        <v>0</v>
      </c>
      <c r="Y63" s="118" t="b">
        <f>IFERROR(IF(AND(K63="A"),VLOOKUP($Y$12,'Sel Coberturas,Capitais,Frquias'!$B$11:$E$17,2,FALSE),IF(AND(K63="B"),VLOOKUP($Y$12,'Sel Coberturas,Capitais,Frquias'!$B$22:$E$30,2,FALSE),IF(AND(K63="C"),VLOOKUP($Y$12,'Sel Coberturas,Capitais,Frquias'!$B$35:$E$48,2,FALSE),IF(AND(K63="D"),VLOOKUP($Y$12,'Sel Coberturas,Capitais,Frquias'!$G$11:$J$15,2,FALSE),IF(AND(K63="E"),VLOOKUP($Y$12,'Sel Coberturas,Capitais,Frquias'!$G$22:$J$32,2,FALSE),IF(AND(K63="F"),VLOOKUP($Y$12,'Sel Coberturas,Capitais,Frquias'!$L$11:$O$17,2,FALSE),IF(AND(K63="G"),VLOOKUP($Y$12,'Sel Coberturas,Capitais,Frquias'!$Q$11:$T$11,2,FALSE)))))))),"N")</f>
        <v>0</v>
      </c>
      <c r="Z63" s="119" t="b">
        <f>IFERROR(IF(AND(Y63="N"),"",(IF(AND(K63="A"),VLOOKUP($Y$12,'Sel Coberturas,Capitais,Frquias'!$B$11:$E$17,4,FALSE),IF(AND(K63="B"),VLOOKUP($Y$12,'Sel Coberturas,Capitais,Frquias'!$B$22:$E$30,4,FALSE),IF(AND(K63="C"),VLOOKUP($Y$12,'Sel Coberturas,Capitais,Frquias'!$B$35:$E$48,4,FALSE),IF(AND(K63="D"),VLOOKUP($Y$12,'Sel Coberturas,Capitais,Frquias'!$G$11:$J$15,4,FALSE),IF(AND(K63="E"),VLOOKUP($Y$12,'Sel Coberturas,Capitais,Frquias'!$G$22:$J$32,4,FALSE),IF(AND(K63="F"),VLOOKUP($Y$12,'Sel Coberturas,Capitais,Frquias'!$L$11:$O$17,4,FALSE),IF(AND(K63="G"),VLOOKUP($Y$12,'Sel Coberturas,Capitais,Frquias'!$Q$11:$T$11,4,FALSE)))))))))),"")</f>
        <v>0</v>
      </c>
      <c r="AA63" s="118" t="b">
        <f>IFERROR(IF(AND(K63="A"),VLOOKUP($AA$12,'Sel Coberturas,Capitais,Frquias'!$B$11:$E$17,2,FALSE),IF(AND(K63="B"),VLOOKUP($AA$12,'Sel Coberturas,Capitais,Frquias'!$B$22:$E$30,2,FALSE),IF(AND(K63="C"),VLOOKUP($AA$12,'Sel Coberturas,Capitais,Frquias'!$B$35:$E$48,2,FALSE),IF(AND(K63="D"),VLOOKUP($AA$12,'Sel Coberturas,Capitais,Frquias'!$G$11:$J$15,2,FALSE),IF(AND(K63="E"),VLOOKUP($AA$12,'Sel Coberturas,Capitais,Frquias'!$G$22:$J$32,2,FALSE),IF(AND(K63="F"),VLOOKUP($AA$12,'Sel Coberturas,Capitais,Frquias'!$L$11:$O$17,2,FALSE),IF(AND(K63="G"),VLOOKUP($AA$12,'Sel Coberturas,Capitais,Frquias'!$Q$11:$T$11,2,FALSE)))))))),"N")</f>
        <v>0</v>
      </c>
      <c r="AB63" s="119" t="b">
        <f>IFERROR(IF(AND(AA63="N"),"",(IF(AND(K63="A"),VLOOKUP($AA$12,'Sel Coberturas,Capitais,Frquias'!$B$11:$E$17,4,FALSE),IF(AND(K63="B"),VLOOKUP($AA$12,'Sel Coberturas,Capitais,Frquias'!$B$22:$E$30,4,FALSE),IF(AND(K63="C"),VLOOKUP($AA$12,'Sel Coberturas,Capitais,Frquias'!$B$35:$E$48,4,FALSE),IF(AND(K63="D"),VLOOKUP($AA$12,'Sel Coberturas,Capitais,Frquias'!$G$11:$J$15,4,FALSE),IF(AND(K63="E"),VLOOKUP($AA$12,'Sel Coberturas,Capitais,Frquias'!$G$22:$J$32,4,FALSE),IF(AND(K63="F"),VLOOKUP($AA$12,'Sel Coberturas,Capitais,Frquias'!$L$11:$O$17,4,FALSE),IF(AND(K63="G"),VLOOKUP($AA$12,'Sel Coberturas,Capitais,Frquias'!$Q$11:$T$11,4,FALSE)))))))))),"")</f>
        <v>0</v>
      </c>
      <c r="AC63" s="118" t="b">
        <f>IFERROR(IF(AND(K63="A"),VLOOKUP($AC$12,'Sel Coberturas,Capitais,Frquias'!$B$11:$E$17,2,FALSE),IF(AND(K63="B"),VLOOKUP($AC$12,'Sel Coberturas,Capitais,Frquias'!$B$22:$E$30,2,FALSE),IF(AND(K63="C"),VLOOKUP($AC$12,'Sel Coberturas,Capitais,Frquias'!$B$35:$E$48,2,FALSE),IF(AND(K63="D"),VLOOKUP($AC$12,'Sel Coberturas,Capitais,Frquias'!$G$11:$J$15,2,FALSE),IF(AND(K63="E"),VLOOKUP($AC$12,'Sel Coberturas,Capitais,Frquias'!$G$22:$J$32,2,FALSE),IF(AND(K63="F"),VLOOKUP($AC$12,'Sel Coberturas,Capitais,Frquias'!$L$11:$O$17,2,FALSE),IF(AND(K63="G"),VLOOKUP($AC$12,'Sel Coberturas,Capitais,Frquias'!$Q$11:$T$11,2,FALSE)))))))),"N")</f>
        <v>0</v>
      </c>
      <c r="AD63" s="118" t="b">
        <f>IF(AND(AC63="N"),"N",(IF(AND(K63="A"),VLOOKUP($AC$12,'Sel Coberturas,Capitais,Frquias'!$B$11:$E$17,3,FALSE),IF(AND(K63="B"),VLOOKUP($AC$12,'Sel Coberturas,Capitais,Frquias'!$B$22:$E$30,3,FALSE),IF(AND(K63="C"),VLOOKUP($AC$12,'Sel Coberturas,Capitais,Frquias'!$B$35:$E$48,3,FALSE),IF(AND(K63="D"),VLOOKUP($AC$12,'Sel Coberturas,Capitais,Frquias'!$G$11:$J$15,3,FALSE),IF(AND(K63="E"),VLOOKUP($AC$12,'Sel Coberturas,Capitais,Frquias'!$G$22:$J$32,3,FALSE),IF(AND(K63="F"),VLOOKUP($AC$12,'Sel Coberturas,Capitais,Frquias'!$L$11:$O$17,3,FALSE),IF(AND(K63="G"),VLOOKUP($AC$12,'Sel Coberturas,Capitais,Frquias'!$Q$11:$T$11,3,FALSE))))))))))</f>
        <v>0</v>
      </c>
      <c r="AE63" s="118" t="b">
        <f>IFERROR(IF(AND(K63="A"),VLOOKUP($AE$12,'Sel Coberturas,Capitais,Frquias'!$B$11:$E$17,2,FALSE),IF(AND(K63="B"),VLOOKUP($AE$12,'Sel Coberturas,Capitais,Frquias'!$B$22:$E$30,2,FALSE),IF(AND(K63="C"),VLOOKUP($AE$12,'Sel Coberturas,Capitais,Frquias'!$B$35:$E$48,2,FALSE),IF(AND(K63="D"),VLOOKUP($AE$12,'Sel Coberturas,Capitais,Frquias'!$G$11:$J$15,2,FALSE),IF(AND(K63="E"),VLOOKUP($AE$12,'Sel Coberturas,Capitais,Frquias'!$G$22:$J$32,2,FALSE),IF(AND(K63="F"),VLOOKUP($AE$12,'Sel Coberturas,Capitais,Frquias'!$L$11:$O$17,2,FALSE),IF(AND(K63="G"),VLOOKUP($AE$12,'Sel Coberturas,Capitais,Frquias'!$Q$11:$T$11,2,FALSE)))))))),"N")</f>
        <v>0</v>
      </c>
      <c r="AF63" s="118" t="b">
        <f>IF(AND(AE63="N"),"N",(IF(AND(K63="A"),VLOOKUP($AE$12,'Sel Coberturas,Capitais,Frquias'!$B$11:$E$17,3,FALSE),IF(AND(K63="B"),VLOOKUP($AE$12,'Sel Coberturas,Capitais,Frquias'!$B$22:$E$30,3,FALSE),IF(AND(K63="C"),VLOOKUP($AE$12,'Sel Coberturas,Capitais,Frquias'!$B$35:$E$48,3,FALSE),IF(AND(K63="D"),VLOOKUP($AE$12,'Sel Coberturas,Capitais,Frquias'!$G$11:$J$15,3,FALSE),IF(AND(K63="E"),VLOOKUP($AE$12,'Sel Coberturas,Capitais,Frquias'!$G$22:$J$32,3,FALSE),IF(AND(K63="F"),VLOOKUP($AE$12,'Sel Coberturas,Capitais,Frquias'!$L$11:$O$17,3,FALSE),IF(AND(K63="G"),VLOOKUP($AE$12,'Sel Coberturas,Capitais,Frquias'!$Q$11:$T$11,3,FALSE))))))))))</f>
        <v>0</v>
      </c>
      <c r="AG63" s="118" t="b">
        <f>IFERROR(IF(AND(K63="A"),VLOOKUP($AG$12,'Sel Coberturas,Capitais,Frquias'!$B$11:$E$17,2,FALSE),IF(AND(K63="B"),VLOOKUP($AG$12,'Sel Coberturas,Capitais,Frquias'!$B$22:$E$30,2,FALSE),IF(AND(K63="C"),VLOOKUP($AG$12,'Sel Coberturas,Capitais,Frquias'!$B$35:$E$48,2,FALSE),IF(AND(K63="D"),VLOOKUP($AG$12,'Sel Coberturas,Capitais,Frquias'!$G$11:$J$15,2,FALSE),IF(AND(K63="E"),VLOOKUP($AG$12,'Sel Coberturas,Capitais,Frquias'!$G$22:$J$32,2,FALSE),IF(AND(K63="F"),VLOOKUP($AG$12,'Sel Coberturas,Capitais,Frquias'!$L$11:$O$17,2,FALSE),IF(AND(K63="G"),VLOOKUP($AG$12,'Sel Coberturas,Capitais,Frquias'!$Q$11:$T$11,2,FALSE)))))))),"N")</f>
        <v>0</v>
      </c>
      <c r="AH63" s="118" t="b">
        <f>IF(AND(AG63="N"),"N",(IF(AND(K63="A"),VLOOKUP($AG$12,'Sel Coberturas,Capitais,Frquias'!$B$11:$E$17,3,FALSE),IF(AND(K63="B"),VLOOKUP($AG$12,'Sel Coberturas,Capitais,Frquias'!$B$22:$E$30,3,FALSE),IF(AND(K63="C"),VLOOKUP($AG$12,'Sel Coberturas,Capitais,Frquias'!$B$35:$E$48,3,FALSE),IF(AND(K63="D"),VLOOKUP($AG$12,'Sel Coberturas,Capitais,Frquias'!$G$11:$J$15,3,FALSE),IF(AND(K63="E"),VLOOKUP($AG$12,'Sel Coberturas,Capitais,Frquias'!$G$22:$J$32,3,FALSE),IF(AND(K63="F"),VLOOKUP($AG$12,'Sel Coberturas,Capitais,Frquias'!$L$11:$O$17,3,FALSE),IF(AND(K63="G"),VLOOKUP($AG$12,'Sel Coberturas,Capitais,Frquias'!$Q$11:$T$11,3,FALSE))))))))))</f>
        <v>0</v>
      </c>
      <c r="AI63" s="118" t="b">
        <f>IFERROR(IF(AND(K63="A"),VLOOKUP($AI$12,'Sel Coberturas,Capitais,Frquias'!$B$11:$E$17,2,FALSE),IF(AND(K63="B"),VLOOKUP($AI$12,'Sel Coberturas,Capitais,Frquias'!$B$22:$E$30,2,FALSE),IF(AND(K63="C"),VLOOKUP($AI$12,'Sel Coberturas,Capitais,Frquias'!$B$35:$E$48,2,FALSE),IF(AND(K63="D"),VLOOKUP($AI$12,'Sel Coberturas,Capitais,Frquias'!$G$11:$J$15,2,FALSE),IF(AND(K63="E"),VLOOKUP($AI$12,'Sel Coberturas,Capitais,Frquias'!$G$22:$J$32,2,FALSE),IF(AND(K63="F"),VLOOKUP($AI$12,'Sel Coberturas,Capitais,Frquias'!$L$11:$O$17,2,FALSE),IF(AND(K63="G"),VLOOKUP($AI$12,'Sel Coberturas,Capitais,Frquias'!$Q$11:$T$11,2,FALSE)))))))),"N")</f>
        <v>0</v>
      </c>
      <c r="BU63" s="100" t="s">
        <v>412</v>
      </c>
      <c r="BV63" s="100" t="s">
        <v>303</v>
      </c>
      <c r="BW63" s="94" t="s">
        <v>411</v>
      </c>
      <c r="BY63" s="102" t="s">
        <v>1720</v>
      </c>
      <c r="BZ63" s="103" t="s">
        <v>657</v>
      </c>
      <c r="CA63" s="103">
        <v>6168</v>
      </c>
      <c r="CC63" s="90">
        <v>2009</v>
      </c>
      <c r="CD63" s="89" t="s">
        <v>1845</v>
      </c>
      <c r="CF63" s="90">
        <v>8114</v>
      </c>
      <c r="CG63" s="92" t="s">
        <v>1849</v>
      </c>
    </row>
    <row r="64" spans="1:85">
      <c r="A64" s="85">
        <f t="shared" si="0"/>
        <v>52</v>
      </c>
      <c r="B64" s="114"/>
      <c r="C64" s="115"/>
      <c r="D64" s="115"/>
      <c r="E64" s="115"/>
      <c r="F64" s="114"/>
      <c r="G64" s="114"/>
      <c r="H64" s="114"/>
      <c r="I64" s="121"/>
      <c r="J64" s="116"/>
      <c r="K64" s="116"/>
      <c r="L64" s="117" t="b">
        <f>IFERROR(IF(AND(K64="A"),VLOOKUP($L$12,'Sel Coberturas,Capitais,Frquias'!$B$11:$E$17,3,FALSE),IF(AND(K64="B"),VLOOKUP($L$12,'Sel Coberturas,Capitais,Frquias'!$B$22:$E$30,3,FALSE),IF(AND(K64="C"),VLOOKUP($L$12,'Sel Coberturas,Capitais,Frquias'!$B$35:$E$48,3,FALSE),IF(AND(K64="D"),VLOOKUP($L$12,'Sel Coberturas,Capitais,Frquias'!$G$11:$J$15,3,FALSE),IF(AND(K64="E"),VLOOKUP($L$12,'Sel Coberturas,Capitais,Frquias'!$G$22:$J$32,3,FALSE),IF(AND(K64="F"),VLOOKUP($L$12,'Sel Coberturas,Capitais,Frquias'!$L$11:$O$17,3,FALSE),IF(AND(K64="G"),VLOOKUP($L$12,'Sel Coberturas,Capitais,Frquias'!$Q$11:$T$11,3,FALSE)))))))),"")</f>
        <v>0</v>
      </c>
      <c r="M64" s="118" t="b">
        <f>IFERROR(IF(AND(K64="A"),VLOOKUP($M$12,'Sel Coberturas,Capitais,Frquias'!$B$11:$E$17,2,FALSE),IF(AND(K64="B"),VLOOKUP($M$12,'Sel Coberturas,Capitais,Frquias'!$B$22:$E$30,2,FALSE),IF(AND(K64="C"),VLOOKUP($M$12,'Sel Coberturas,Capitais,Frquias'!$B$35:$E$48,2,FALSE),IF(AND(K64="D"),VLOOKUP($M$12,'Sel Coberturas,Capitais,Frquias'!$G$11:$J$15,2,FALSE),IF(AND(K64="E"),VLOOKUP($M$12,'Sel Coberturas,Capitais,Frquias'!$G$22:$J$32,2,FALSE),IF(AND(K64="F"),VLOOKUP($M$12,'Sel Coberturas,Capitais,Frquias'!$L$11:$O$17,2,FALSE),IF(AND(K64="G"),VLOOKUP($M$12,'Sel Coberturas,Capitais,Frquias'!$Q$11:$T$11,2,FALSE)))))))),"N")</f>
        <v>0</v>
      </c>
      <c r="N64" s="118" t="b">
        <f>IF(AND(M64="N"),"N",(IF(AND(K64="A"),VLOOKUP($M$12,'Sel Coberturas,Capitais,Frquias'!$B$11:$E$17,3,FALSE),IF(AND(K64="B"),VLOOKUP($M$12,'Sel Coberturas,Capitais,Frquias'!$B$22:$E$30,3,FALSE),IF(AND(K64="C"),VLOOKUP($M$12,'Sel Coberturas,Capitais,Frquias'!$B$35:$E$48,3,FALSE),IF(AND(K64="D"),VLOOKUP($M$12,'Sel Coberturas,Capitais,Frquias'!$G$11:$J$15,3,FALSE),IF(AND(K64="E"),VLOOKUP($M$12,'Sel Coberturas,Capitais,Frquias'!$G$22:$J$32,3,FALSE),IF(AND(K64="F"),VLOOKUP($M$12,'Sel Coberturas,Capitais,Frquias'!$L$11:$O$17,3,FALSE),IF(AND(K64="G"),VLOOKUP($M$12,'Sel Coberturas,Capitais,Frquias'!$Q$11:$T$11,3,FALSE))))))))))</f>
        <v>0</v>
      </c>
      <c r="O64" s="118" t="b">
        <f>IFERROR(IF(AND(K64="A"),VLOOKUP($O$12,'Sel Coberturas,Capitais,Frquias'!$B$11:$E$17,2,FALSE),IF(AND(K64="B"),VLOOKUP($O$12,'Sel Coberturas,Capitais,Frquias'!$B$22:$E$30,2,FALSE),IF(AND(K64="C"),VLOOKUP($O$12,'Sel Coberturas,Capitais,Frquias'!$B$35:$E$48,2,FALSE),IF(AND(K64="D"),VLOOKUP($O$12,'Sel Coberturas,Capitais,Frquias'!$G$11:$J$15,2,FALSE),IF(AND(K64="E"),VLOOKUP($O$12,'Sel Coberturas,Capitais,Frquias'!$G$22:$J$32,2,FALSE),IF(AND(K64="F"),VLOOKUP($O$12,'Sel Coberturas,Capitais,Frquias'!$L$11:$O$17,2,FALSE),IF(AND(K64="G"),VLOOKUP($O$12,'Sel Coberturas,Capitais,Frquias'!$Q$11:$T$11,2,FALSE)))))))),"N")</f>
        <v>0</v>
      </c>
      <c r="P64" s="118" t="b">
        <f>IFERROR(IF(AND(K64="A"),VLOOKUP($P$12,'Sel Coberturas,Capitais,Frquias'!$B$11:$E$17,2,FALSE),IF(AND(K64="B"),VLOOKUP($P$12,'Sel Coberturas,Capitais,Frquias'!$B$22:$E$30,2,FALSE),IF(AND(K64="C"),VLOOKUP($P$12,'Sel Coberturas,Capitais,Frquias'!$B$35:$E$48,2,FALSE),IF(AND(K64="D"),VLOOKUP($P$12,'Sel Coberturas,Capitais,Frquias'!$G$11:$J$15,2,FALSE),IF(AND(K64="E"),VLOOKUP($P$12,'Sel Coberturas,Capitais,Frquias'!$G$22:$J$32,2,FALSE),IF(AND(K64="F"),VLOOKUP($P$12,'Sel Coberturas,Capitais,Frquias'!$L$11:$O$17,2,FALSE),IF(AND(K64="G"),VLOOKUP($P$12,'Sel Coberturas,Capitais,Frquias'!$Q$11:$T$11,2,FALSE)))))))),"N")</f>
        <v>0</v>
      </c>
      <c r="Q64" s="118" t="b">
        <f>IFERROR(IF(AND(K64="A"),VLOOKUP($Q$12,'Sel Coberturas,Capitais,Frquias'!$B$11:$E$17,2,FALSE),IF(AND(K64="B"),VLOOKUP($Q$12,'Sel Coberturas,Capitais,Frquias'!$B$22:$E$30,2,FALSE),IF(AND(K64="C"),VLOOKUP($Q$12,'Sel Coberturas,Capitais,Frquias'!$B$35:$E$48,2,FALSE),IF(AND(K64="D"),VLOOKUP($Q$12,'Sel Coberturas,Capitais,Frquias'!$G$11:$J$15,2,FALSE),IF(AND(K64="E"),VLOOKUP($Q$12,'Sel Coberturas,Capitais,Frquias'!$G$22:$J$32,2,FALSE),IF(AND(K64="F"),VLOOKUP($Q$12,'Sel Coberturas,Capitais,Frquias'!$L$11:$O$17,2,FALSE),IF(AND(K64="G"),VLOOKUP($Q$12,'Sel Coberturas,Capitais,Frquias'!$Q$11:$T$11,2,FALSE)))))))),"N")</f>
        <v>0</v>
      </c>
      <c r="R64" s="118" t="b">
        <f>IF(AND(Q64="N"),"N",(IF(AND(K64="A"),VLOOKUP($Q$12,'Sel Coberturas,Capitais,Frquias'!$B$11:$E$17,3,FALSE),IF(AND(K64="B"),VLOOKUP($Q$12,'Sel Coberturas,Capitais,Frquias'!$B$22:$E$30,3,FALSE),IF(AND(K64="C"),VLOOKUP($Q$12,'Sel Coberturas,Capitais,Frquias'!$B$35:$E$48,3,FALSE),IF(AND(K64="D"),VLOOKUP($Q$12,'Sel Coberturas,Capitais,Frquias'!$G$11:$J$15,3,FALSE),IF(AND(K64="E"),VLOOKUP($Q$12,'Sel Coberturas,Capitais,Frquias'!$G$22:$J$32,3,FALSE),IF(AND(K64="F"),VLOOKUP($Q$12,'Sel Coberturas,Capitais,Frquias'!$L$11:$O$17,3,FALSE),IF(AND(K64="G"),VLOOKUP($Q$12,'Sel Coberturas,Capitais,Frquias'!$Q$11:$T$11,3,FALSE))))))))))</f>
        <v>0</v>
      </c>
      <c r="S64" s="118" t="b">
        <f>IFERROR(IF(AND(K64="A"),VLOOKUP($S$12,'Sel Coberturas,Capitais,Frquias'!$B$11:$E$17,2,FALSE),IF(AND(K64="B"),VLOOKUP($S$12,'Sel Coberturas,Capitais,Frquias'!$B$22:$E$30,2,FALSE),IF(AND(K64="C"),VLOOKUP($S$12,'Sel Coberturas,Capitais,Frquias'!$B$35:$E$48,2,FALSE),IF(AND(K64="D"),VLOOKUP($S$12,'Sel Coberturas,Capitais,Frquias'!$G$11:$J$15,2,FALSE),IF(AND(K64="E"),VLOOKUP($S$12,'Sel Coberturas,Capitais,Frquias'!$G$22:$J$32,2,FALSE),IF(AND(K64="F"),VLOOKUP($S$12,'Sel Coberturas,Capitais,Frquias'!$L$11:$O$17,2,FALSE),IF(AND(K64="G"),VLOOKUP($S$12,'Sel Coberturas,Capitais,Frquias'!$Q$11:$T$11,2,FALSE)))))))),"N")</f>
        <v>0</v>
      </c>
      <c r="T64" s="118" t="b">
        <f>IFERROR(IF(AND(S64="N"),"",(IF(AND(K64="A"),VLOOKUP($S$12,'Sel Coberturas,Capitais,Frquias'!$B$11:$E$17,4,FALSE),IF(AND(K64="B"),VLOOKUP($S$12,'Sel Coberturas,Capitais,Frquias'!$B$22:$E$30,4,FALSE),IF(AND(K64="C"),VLOOKUP($S$12,'Sel Coberturas,Capitais,Frquias'!$B$35:$E$48,4,FALSE),IF(AND(K64="D"),VLOOKUP($S$12,'Sel Coberturas,Capitais,Frquias'!$G$11:$J$15,4,FALSE),IF(AND(K64="E"),VLOOKUP($S$12,'Sel Coberturas,Capitais,Frquias'!$G$22:$J$32,4,FALSE),IF(AND(K64="F"),VLOOKUP($S$12,'Sel Coberturas,Capitais,Frquias'!$L$11:$O$17,4,FALSE),IF(AND(K64="G"),VLOOKUP($S$12,'Sel Coberturas,Capitais,Frquias'!$Q$11:$T$11,4,FALSE)))))))))),"")</f>
        <v>0</v>
      </c>
      <c r="U64" s="118" t="b">
        <f>IFERROR(IF(AND(K64="A"),VLOOKUP($U$12,'Sel Coberturas,Capitais,Frquias'!$B$11:$E$17,2,FALSE),IF(AND(K64="B"),VLOOKUP($U$12,'Sel Coberturas,Capitais,Frquias'!$B$22:$E$30,2,FALSE),IF(AND(K64="C"),VLOOKUP($U$12,'Sel Coberturas,Capitais,Frquias'!$B$35:$E$48,2,FALSE),IF(AND(K64="D"),VLOOKUP($U$12,'Sel Coberturas,Capitais,Frquias'!$G$11:$J$15,2,FALSE),IF(AND(K64="E"),VLOOKUP($U$12,'Sel Coberturas,Capitais,Frquias'!$G$22:$J$32,2,FALSE),IF(AND(K64="F"),VLOOKUP($U$12,'Sel Coberturas,Capitais,Frquias'!$L$11:$O$17,2,FALSE),IF(AND(K64="G"),VLOOKUP($U$12,'Sel Coberturas,Capitais,Frquias'!$Q$11:$T$11,2,FALSE)))))))),"N")</f>
        <v>0</v>
      </c>
      <c r="V64" s="119" t="b">
        <f>IFERROR(IF(AND(U64="N"),"",(IF(AND(K64="A"),VLOOKUP($U$12,'Sel Coberturas,Capitais,Frquias'!$B$11:$E$17,4,FALSE),IF(AND(K64="B"),VLOOKUP($U$12,'Sel Coberturas,Capitais,Frquias'!$B$22:$E$30,4,FALSE),IF(AND(K64="C"),VLOOKUP($U$12,'Sel Coberturas,Capitais,Frquias'!$B$35:$E$48,4,FALSE),IF(AND(K64="D"),VLOOKUP($U$12,'Sel Coberturas,Capitais,Frquias'!$G$11:$J$15,4,FALSE),IF(AND(K64="E"),VLOOKUP($U$12,'Sel Coberturas,Capitais,Frquias'!$G$22:$J$32,4,FALSE),IF(AND(K64="F"),VLOOKUP($U$12,'Sel Coberturas,Capitais,Frquias'!$L$11:$O$17,4,FALSE),IF(AND(K64="G"),VLOOKUP($U$12,'Sel Coberturas,Capitais,Frquias'!$Q$11:$T$11,4,FALSE)))))))))),"")</f>
        <v>0</v>
      </c>
      <c r="W64" s="118" t="b">
        <f>IFERROR(IF(AND(K64="A"),VLOOKUP($W$12,'Sel Coberturas,Capitais,Frquias'!$B$11:$E$17,2,FALSE),IF(AND(K64="B"),VLOOKUP($W$12,'Sel Coberturas,Capitais,Frquias'!$B$22:$E$30,2,FALSE),IF(AND(K64="C"),VLOOKUP($W$12,'Sel Coberturas,Capitais,Frquias'!$B$35:$E$48,2,FALSE),IF(AND(K64="D"),VLOOKUP($W$12,'Sel Coberturas,Capitais,Frquias'!$G$11:$J$15,2,FALSE),IF(AND(K64="E"),VLOOKUP($W$12,'Sel Coberturas,Capitais,Frquias'!$G$22:$J$32,2,FALSE),IF(AND(K64="F"),VLOOKUP($W$12,'Sel Coberturas,Capitais,Frquias'!$L$11:$O$17,2,FALSE),IF(AND(K64="G"),VLOOKUP($W$12,'Sel Coberturas,Capitais,Frquias'!$Q$11:$T$11,2,FALSE)))))))),"N")</f>
        <v>0</v>
      </c>
      <c r="X64" s="119" t="b">
        <f>IFERROR(IF(AND(W64="N"),"",(IF(AND(K64="A"),VLOOKUP($W$12,'Sel Coberturas,Capitais,Frquias'!$B$11:$E$17,4,FALSE),IF(AND(K64="B"),VLOOKUP($W$12,'Sel Coberturas,Capitais,Frquias'!$B$22:$E$30,4,FALSE),IF(AND(K64="C"),VLOOKUP($W$12,'Sel Coberturas,Capitais,Frquias'!$B$35:$E$48,4,FALSE),IF(AND(K64="D"),VLOOKUP($W$12,'Sel Coberturas,Capitais,Frquias'!$G$11:$J$15,4,FALSE),IF(AND(K64="E"),VLOOKUP($W$12,'Sel Coberturas,Capitais,Frquias'!$G$22:$J$32,4,FALSE),IF(AND(K64="F"),VLOOKUP($W$12,'Sel Coberturas,Capitais,Frquias'!$L$11:$O$17,4,FALSE),IF(AND(K64="G"),VLOOKUP($W$12,'Sel Coberturas,Capitais,Frquias'!$Q$11:$T$11,4,FALSE)))))))))),"")</f>
        <v>0</v>
      </c>
      <c r="Y64" s="118" t="b">
        <f>IFERROR(IF(AND(K64="A"),VLOOKUP($Y$12,'Sel Coberturas,Capitais,Frquias'!$B$11:$E$17,2,FALSE),IF(AND(K64="B"),VLOOKUP($Y$12,'Sel Coberturas,Capitais,Frquias'!$B$22:$E$30,2,FALSE),IF(AND(K64="C"),VLOOKUP($Y$12,'Sel Coberturas,Capitais,Frquias'!$B$35:$E$48,2,FALSE),IF(AND(K64="D"),VLOOKUP($Y$12,'Sel Coberturas,Capitais,Frquias'!$G$11:$J$15,2,FALSE),IF(AND(K64="E"),VLOOKUP($Y$12,'Sel Coberturas,Capitais,Frquias'!$G$22:$J$32,2,FALSE),IF(AND(K64="F"),VLOOKUP($Y$12,'Sel Coberturas,Capitais,Frquias'!$L$11:$O$17,2,FALSE),IF(AND(K64="G"),VLOOKUP($Y$12,'Sel Coberturas,Capitais,Frquias'!$Q$11:$T$11,2,FALSE)))))))),"N")</f>
        <v>0</v>
      </c>
      <c r="Z64" s="119" t="b">
        <f>IFERROR(IF(AND(Y64="N"),"",(IF(AND(K64="A"),VLOOKUP($Y$12,'Sel Coberturas,Capitais,Frquias'!$B$11:$E$17,4,FALSE),IF(AND(K64="B"),VLOOKUP($Y$12,'Sel Coberturas,Capitais,Frquias'!$B$22:$E$30,4,FALSE),IF(AND(K64="C"),VLOOKUP($Y$12,'Sel Coberturas,Capitais,Frquias'!$B$35:$E$48,4,FALSE),IF(AND(K64="D"),VLOOKUP($Y$12,'Sel Coberturas,Capitais,Frquias'!$G$11:$J$15,4,FALSE),IF(AND(K64="E"),VLOOKUP($Y$12,'Sel Coberturas,Capitais,Frquias'!$G$22:$J$32,4,FALSE),IF(AND(K64="F"),VLOOKUP($Y$12,'Sel Coberturas,Capitais,Frquias'!$L$11:$O$17,4,FALSE),IF(AND(K64="G"),VLOOKUP($Y$12,'Sel Coberturas,Capitais,Frquias'!$Q$11:$T$11,4,FALSE)))))))))),"")</f>
        <v>0</v>
      </c>
      <c r="AA64" s="118" t="b">
        <f>IFERROR(IF(AND(K64="A"),VLOOKUP($AA$12,'Sel Coberturas,Capitais,Frquias'!$B$11:$E$17,2,FALSE),IF(AND(K64="B"),VLOOKUP($AA$12,'Sel Coberturas,Capitais,Frquias'!$B$22:$E$30,2,FALSE),IF(AND(K64="C"),VLOOKUP($AA$12,'Sel Coberturas,Capitais,Frquias'!$B$35:$E$48,2,FALSE),IF(AND(K64="D"),VLOOKUP($AA$12,'Sel Coberturas,Capitais,Frquias'!$G$11:$J$15,2,FALSE),IF(AND(K64="E"),VLOOKUP($AA$12,'Sel Coberturas,Capitais,Frquias'!$G$22:$J$32,2,FALSE),IF(AND(K64="F"),VLOOKUP($AA$12,'Sel Coberturas,Capitais,Frquias'!$L$11:$O$17,2,FALSE),IF(AND(K64="G"),VLOOKUP($AA$12,'Sel Coberturas,Capitais,Frquias'!$Q$11:$T$11,2,FALSE)))))))),"N")</f>
        <v>0</v>
      </c>
      <c r="AB64" s="119" t="b">
        <f>IFERROR(IF(AND(AA64="N"),"",(IF(AND(K64="A"),VLOOKUP($AA$12,'Sel Coberturas,Capitais,Frquias'!$B$11:$E$17,4,FALSE),IF(AND(K64="B"),VLOOKUP($AA$12,'Sel Coberturas,Capitais,Frquias'!$B$22:$E$30,4,FALSE),IF(AND(K64="C"),VLOOKUP($AA$12,'Sel Coberturas,Capitais,Frquias'!$B$35:$E$48,4,FALSE),IF(AND(K64="D"),VLOOKUP($AA$12,'Sel Coberturas,Capitais,Frquias'!$G$11:$J$15,4,FALSE),IF(AND(K64="E"),VLOOKUP($AA$12,'Sel Coberturas,Capitais,Frquias'!$G$22:$J$32,4,FALSE),IF(AND(K64="F"),VLOOKUP($AA$12,'Sel Coberturas,Capitais,Frquias'!$L$11:$O$17,4,FALSE),IF(AND(K64="G"),VLOOKUP($AA$12,'Sel Coberturas,Capitais,Frquias'!$Q$11:$T$11,4,FALSE)))))))))),"")</f>
        <v>0</v>
      </c>
      <c r="AC64" s="118" t="b">
        <f>IFERROR(IF(AND(K64="A"),VLOOKUP($AC$12,'Sel Coberturas,Capitais,Frquias'!$B$11:$E$17,2,FALSE),IF(AND(K64="B"),VLOOKUP($AC$12,'Sel Coberturas,Capitais,Frquias'!$B$22:$E$30,2,FALSE),IF(AND(K64="C"),VLOOKUP($AC$12,'Sel Coberturas,Capitais,Frquias'!$B$35:$E$48,2,FALSE),IF(AND(K64="D"),VLOOKUP($AC$12,'Sel Coberturas,Capitais,Frquias'!$G$11:$J$15,2,FALSE),IF(AND(K64="E"),VLOOKUP($AC$12,'Sel Coberturas,Capitais,Frquias'!$G$22:$J$32,2,FALSE),IF(AND(K64="F"),VLOOKUP($AC$12,'Sel Coberturas,Capitais,Frquias'!$L$11:$O$17,2,FALSE),IF(AND(K64="G"),VLOOKUP($AC$12,'Sel Coberturas,Capitais,Frquias'!$Q$11:$T$11,2,FALSE)))))))),"N")</f>
        <v>0</v>
      </c>
      <c r="AD64" s="118" t="b">
        <f>IF(AND(AC64="N"),"N",(IF(AND(K64="A"),VLOOKUP($AC$12,'Sel Coberturas,Capitais,Frquias'!$B$11:$E$17,3,FALSE),IF(AND(K64="B"),VLOOKUP($AC$12,'Sel Coberturas,Capitais,Frquias'!$B$22:$E$30,3,FALSE),IF(AND(K64="C"),VLOOKUP($AC$12,'Sel Coberturas,Capitais,Frquias'!$B$35:$E$48,3,FALSE),IF(AND(K64="D"),VLOOKUP($AC$12,'Sel Coberturas,Capitais,Frquias'!$G$11:$J$15,3,FALSE),IF(AND(K64="E"),VLOOKUP($AC$12,'Sel Coberturas,Capitais,Frquias'!$G$22:$J$32,3,FALSE),IF(AND(K64="F"),VLOOKUP($AC$12,'Sel Coberturas,Capitais,Frquias'!$L$11:$O$17,3,FALSE),IF(AND(K64="G"),VLOOKUP($AC$12,'Sel Coberturas,Capitais,Frquias'!$Q$11:$T$11,3,FALSE))))))))))</f>
        <v>0</v>
      </c>
      <c r="AE64" s="118" t="b">
        <f>IFERROR(IF(AND(K64="A"),VLOOKUP($AE$12,'Sel Coberturas,Capitais,Frquias'!$B$11:$E$17,2,FALSE),IF(AND(K64="B"),VLOOKUP($AE$12,'Sel Coberturas,Capitais,Frquias'!$B$22:$E$30,2,FALSE),IF(AND(K64="C"),VLOOKUP($AE$12,'Sel Coberturas,Capitais,Frquias'!$B$35:$E$48,2,FALSE),IF(AND(K64="D"),VLOOKUP($AE$12,'Sel Coberturas,Capitais,Frquias'!$G$11:$J$15,2,FALSE),IF(AND(K64="E"),VLOOKUP($AE$12,'Sel Coberturas,Capitais,Frquias'!$G$22:$J$32,2,FALSE),IF(AND(K64="F"),VLOOKUP($AE$12,'Sel Coberturas,Capitais,Frquias'!$L$11:$O$17,2,FALSE),IF(AND(K64="G"),VLOOKUP($AE$12,'Sel Coberturas,Capitais,Frquias'!$Q$11:$T$11,2,FALSE)))))))),"N")</f>
        <v>0</v>
      </c>
      <c r="AF64" s="118" t="b">
        <f>IF(AND(AE64="N"),"N",(IF(AND(K64="A"),VLOOKUP($AE$12,'Sel Coberturas,Capitais,Frquias'!$B$11:$E$17,3,FALSE),IF(AND(K64="B"),VLOOKUP($AE$12,'Sel Coberturas,Capitais,Frquias'!$B$22:$E$30,3,FALSE),IF(AND(K64="C"),VLOOKUP($AE$12,'Sel Coberturas,Capitais,Frquias'!$B$35:$E$48,3,FALSE),IF(AND(K64="D"),VLOOKUP($AE$12,'Sel Coberturas,Capitais,Frquias'!$G$11:$J$15,3,FALSE),IF(AND(K64="E"),VLOOKUP($AE$12,'Sel Coberturas,Capitais,Frquias'!$G$22:$J$32,3,FALSE),IF(AND(K64="F"),VLOOKUP($AE$12,'Sel Coberturas,Capitais,Frquias'!$L$11:$O$17,3,FALSE),IF(AND(K64="G"),VLOOKUP($AE$12,'Sel Coberturas,Capitais,Frquias'!$Q$11:$T$11,3,FALSE))))))))))</f>
        <v>0</v>
      </c>
      <c r="AG64" s="118" t="b">
        <f>IFERROR(IF(AND(K64="A"),VLOOKUP($AG$12,'Sel Coberturas,Capitais,Frquias'!$B$11:$E$17,2,FALSE),IF(AND(K64="B"),VLOOKUP($AG$12,'Sel Coberturas,Capitais,Frquias'!$B$22:$E$30,2,FALSE),IF(AND(K64="C"),VLOOKUP($AG$12,'Sel Coberturas,Capitais,Frquias'!$B$35:$E$48,2,FALSE),IF(AND(K64="D"),VLOOKUP($AG$12,'Sel Coberturas,Capitais,Frquias'!$G$11:$J$15,2,FALSE),IF(AND(K64="E"),VLOOKUP($AG$12,'Sel Coberturas,Capitais,Frquias'!$G$22:$J$32,2,FALSE),IF(AND(K64="F"),VLOOKUP($AG$12,'Sel Coberturas,Capitais,Frquias'!$L$11:$O$17,2,FALSE),IF(AND(K64="G"),VLOOKUP($AG$12,'Sel Coberturas,Capitais,Frquias'!$Q$11:$T$11,2,FALSE)))))))),"N")</f>
        <v>0</v>
      </c>
      <c r="AH64" s="118" t="b">
        <f>IF(AND(AG64="N"),"N",(IF(AND(K64="A"),VLOOKUP($AG$12,'Sel Coberturas,Capitais,Frquias'!$B$11:$E$17,3,FALSE),IF(AND(K64="B"),VLOOKUP($AG$12,'Sel Coberturas,Capitais,Frquias'!$B$22:$E$30,3,FALSE),IF(AND(K64="C"),VLOOKUP($AG$12,'Sel Coberturas,Capitais,Frquias'!$B$35:$E$48,3,FALSE),IF(AND(K64="D"),VLOOKUP($AG$12,'Sel Coberturas,Capitais,Frquias'!$G$11:$J$15,3,FALSE),IF(AND(K64="E"),VLOOKUP($AG$12,'Sel Coberturas,Capitais,Frquias'!$G$22:$J$32,3,FALSE),IF(AND(K64="F"),VLOOKUP($AG$12,'Sel Coberturas,Capitais,Frquias'!$L$11:$O$17,3,FALSE),IF(AND(K64="G"),VLOOKUP($AG$12,'Sel Coberturas,Capitais,Frquias'!$Q$11:$T$11,3,FALSE))))))))))</f>
        <v>0</v>
      </c>
      <c r="AI64" s="118" t="b">
        <f>IFERROR(IF(AND(K64="A"),VLOOKUP($AI$12,'Sel Coberturas,Capitais,Frquias'!$B$11:$E$17,2,FALSE),IF(AND(K64="B"),VLOOKUP($AI$12,'Sel Coberturas,Capitais,Frquias'!$B$22:$E$30,2,FALSE),IF(AND(K64="C"),VLOOKUP($AI$12,'Sel Coberturas,Capitais,Frquias'!$B$35:$E$48,2,FALSE),IF(AND(K64="D"),VLOOKUP($AI$12,'Sel Coberturas,Capitais,Frquias'!$G$11:$J$15,2,FALSE),IF(AND(K64="E"),VLOOKUP($AI$12,'Sel Coberturas,Capitais,Frquias'!$G$22:$J$32,2,FALSE),IF(AND(K64="F"),VLOOKUP($AI$12,'Sel Coberturas,Capitais,Frquias'!$L$11:$O$17,2,FALSE),IF(AND(K64="G"),VLOOKUP($AI$12,'Sel Coberturas,Capitais,Frquias'!$Q$11:$T$11,2,FALSE)))))))),"N")</f>
        <v>0</v>
      </c>
      <c r="BU64" s="100" t="s">
        <v>428</v>
      </c>
      <c r="BV64" s="100" t="s">
        <v>429</v>
      </c>
      <c r="BW64" s="94" t="s">
        <v>427</v>
      </c>
      <c r="BY64" s="102" t="s">
        <v>254</v>
      </c>
      <c r="BZ64" s="103" t="s">
        <v>251</v>
      </c>
      <c r="CA64" s="103">
        <v>49</v>
      </c>
      <c r="CC64" s="90">
        <v>2025</v>
      </c>
      <c r="CD64" s="89" t="s">
        <v>1850</v>
      </c>
      <c r="CF64" s="90">
        <v>8115</v>
      </c>
      <c r="CG64" s="92" t="s">
        <v>1851</v>
      </c>
    </row>
    <row r="65" spans="1:85">
      <c r="A65" s="85">
        <f t="shared" si="0"/>
        <v>53</v>
      </c>
      <c r="B65" s="114"/>
      <c r="C65" s="115"/>
      <c r="D65" s="115"/>
      <c r="E65" s="115"/>
      <c r="F65" s="114"/>
      <c r="G65" s="114"/>
      <c r="H65" s="114"/>
      <c r="I65" s="121"/>
      <c r="J65" s="116"/>
      <c r="K65" s="116"/>
      <c r="L65" s="117" t="b">
        <f>IFERROR(IF(AND(K65="A"),VLOOKUP($L$12,'Sel Coberturas,Capitais,Frquias'!$B$11:$E$17,3,FALSE),IF(AND(K65="B"),VLOOKUP($L$12,'Sel Coberturas,Capitais,Frquias'!$B$22:$E$30,3,FALSE),IF(AND(K65="C"),VLOOKUP($L$12,'Sel Coberturas,Capitais,Frquias'!$B$35:$E$48,3,FALSE),IF(AND(K65="D"),VLOOKUP($L$12,'Sel Coberturas,Capitais,Frquias'!$G$11:$J$15,3,FALSE),IF(AND(K65="E"),VLOOKUP($L$12,'Sel Coberturas,Capitais,Frquias'!$G$22:$J$32,3,FALSE),IF(AND(K65="F"),VLOOKUP($L$12,'Sel Coberturas,Capitais,Frquias'!$L$11:$O$17,3,FALSE),IF(AND(K65="G"),VLOOKUP($L$12,'Sel Coberturas,Capitais,Frquias'!$Q$11:$T$11,3,FALSE)))))))),"")</f>
        <v>0</v>
      </c>
      <c r="M65" s="118" t="b">
        <f>IFERROR(IF(AND(K65="A"),VLOOKUP($M$12,'Sel Coberturas,Capitais,Frquias'!$B$11:$E$17,2,FALSE),IF(AND(K65="B"),VLOOKUP($M$12,'Sel Coberturas,Capitais,Frquias'!$B$22:$E$30,2,FALSE),IF(AND(K65="C"),VLOOKUP($M$12,'Sel Coberturas,Capitais,Frquias'!$B$35:$E$48,2,FALSE),IF(AND(K65="D"),VLOOKUP($M$12,'Sel Coberturas,Capitais,Frquias'!$G$11:$J$15,2,FALSE),IF(AND(K65="E"),VLOOKUP($M$12,'Sel Coberturas,Capitais,Frquias'!$G$22:$J$32,2,FALSE),IF(AND(K65="F"),VLOOKUP($M$12,'Sel Coberturas,Capitais,Frquias'!$L$11:$O$17,2,FALSE),IF(AND(K65="G"),VLOOKUP($M$12,'Sel Coberturas,Capitais,Frquias'!$Q$11:$T$11,2,FALSE)))))))),"N")</f>
        <v>0</v>
      </c>
      <c r="N65" s="118" t="b">
        <f>IF(AND(M65="N"),"N",(IF(AND(K65="A"),VLOOKUP($M$12,'Sel Coberturas,Capitais,Frquias'!$B$11:$E$17,3,FALSE),IF(AND(K65="B"),VLOOKUP($M$12,'Sel Coberturas,Capitais,Frquias'!$B$22:$E$30,3,FALSE),IF(AND(K65="C"),VLOOKUP($M$12,'Sel Coberturas,Capitais,Frquias'!$B$35:$E$48,3,FALSE),IF(AND(K65="D"),VLOOKUP($M$12,'Sel Coberturas,Capitais,Frquias'!$G$11:$J$15,3,FALSE),IF(AND(K65="E"),VLOOKUP($M$12,'Sel Coberturas,Capitais,Frquias'!$G$22:$J$32,3,FALSE),IF(AND(K65="F"),VLOOKUP($M$12,'Sel Coberturas,Capitais,Frquias'!$L$11:$O$17,3,FALSE),IF(AND(K65="G"),VLOOKUP($M$12,'Sel Coberturas,Capitais,Frquias'!$Q$11:$T$11,3,FALSE))))))))))</f>
        <v>0</v>
      </c>
      <c r="O65" s="118" t="b">
        <f>IFERROR(IF(AND(K65="A"),VLOOKUP($O$12,'Sel Coberturas,Capitais,Frquias'!$B$11:$E$17,2,FALSE),IF(AND(K65="B"),VLOOKUP($O$12,'Sel Coberturas,Capitais,Frquias'!$B$22:$E$30,2,FALSE),IF(AND(K65="C"),VLOOKUP($O$12,'Sel Coberturas,Capitais,Frquias'!$B$35:$E$48,2,FALSE),IF(AND(K65="D"),VLOOKUP($O$12,'Sel Coberturas,Capitais,Frquias'!$G$11:$J$15,2,FALSE),IF(AND(K65="E"),VLOOKUP($O$12,'Sel Coberturas,Capitais,Frquias'!$G$22:$J$32,2,FALSE),IF(AND(K65="F"),VLOOKUP($O$12,'Sel Coberturas,Capitais,Frquias'!$L$11:$O$17,2,FALSE),IF(AND(K65="G"),VLOOKUP($O$12,'Sel Coberturas,Capitais,Frquias'!$Q$11:$T$11,2,FALSE)))))))),"N")</f>
        <v>0</v>
      </c>
      <c r="P65" s="118" t="b">
        <f>IFERROR(IF(AND(K65="A"),VLOOKUP($P$12,'Sel Coberturas,Capitais,Frquias'!$B$11:$E$17,2,FALSE),IF(AND(K65="B"),VLOOKUP($P$12,'Sel Coberturas,Capitais,Frquias'!$B$22:$E$30,2,FALSE),IF(AND(K65="C"),VLOOKUP($P$12,'Sel Coberturas,Capitais,Frquias'!$B$35:$E$48,2,FALSE),IF(AND(K65="D"),VLOOKUP($P$12,'Sel Coberturas,Capitais,Frquias'!$G$11:$J$15,2,FALSE),IF(AND(K65="E"),VLOOKUP($P$12,'Sel Coberturas,Capitais,Frquias'!$G$22:$J$32,2,FALSE),IF(AND(K65="F"),VLOOKUP($P$12,'Sel Coberturas,Capitais,Frquias'!$L$11:$O$17,2,FALSE),IF(AND(K65="G"),VLOOKUP($P$12,'Sel Coberturas,Capitais,Frquias'!$Q$11:$T$11,2,FALSE)))))))),"N")</f>
        <v>0</v>
      </c>
      <c r="Q65" s="118" t="b">
        <f>IFERROR(IF(AND(K65="A"),VLOOKUP($Q$12,'Sel Coberturas,Capitais,Frquias'!$B$11:$E$17,2,FALSE),IF(AND(K65="B"),VLOOKUP($Q$12,'Sel Coberturas,Capitais,Frquias'!$B$22:$E$30,2,FALSE),IF(AND(K65="C"),VLOOKUP($Q$12,'Sel Coberturas,Capitais,Frquias'!$B$35:$E$48,2,FALSE),IF(AND(K65="D"),VLOOKUP($Q$12,'Sel Coberturas,Capitais,Frquias'!$G$11:$J$15,2,FALSE),IF(AND(K65="E"),VLOOKUP($Q$12,'Sel Coberturas,Capitais,Frquias'!$G$22:$J$32,2,FALSE),IF(AND(K65="F"),VLOOKUP($Q$12,'Sel Coberturas,Capitais,Frquias'!$L$11:$O$17,2,FALSE),IF(AND(K65="G"),VLOOKUP($Q$12,'Sel Coberturas,Capitais,Frquias'!$Q$11:$T$11,2,FALSE)))))))),"N")</f>
        <v>0</v>
      </c>
      <c r="R65" s="118" t="b">
        <f>IF(AND(Q65="N"),"N",(IF(AND(K65="A"),VLOOKUP($Q$12,'Sel Coberturas,Capitais,Frquias'!$B$11:$E$17,3,FALSE),IF(AND(K65="B"),VLOOKUP($Q$12,'Sel Coberturas,Capitais,Frquias'!$B$22:$E$30,3,FALSE),IF(AND(K65="C"),VLOOKUP($Q$12,'Sel Coberturas,Capitais,Frquias'!$B$35:$E$48,3,FALSE),IF(AND(K65="D"),VLOOKUP($Q$12,'Sel Coberturas,Capitais,Frquias'!$G$11:$J$15,3,FALSE),IF(AND(K65="E"),VLOOKUP($Q$12,'Sel Coberturas,Capitais,Frquias'!$G$22:$J$32,3,FALSE),IF(AND(K65="F"),VLOOKUP($Q$12,'Sel Coberturas,Capitais,Frquias'!$L$11:$O$17,3,FALSE),IF(AND(K65="G"),VLOOKUP($Q$12,'Sel Coberturas,Capitais,Frquias'!$Q$11:$T$11,3,FALSE))))))))))</f>
        <v>0</v>
      </c>
      <c r="S65" s="118" t="b">
        <f>IFERROR(IF(AND(K65="A"),VLOOKUP($S$12,'Sel Coberturas,Capitais,Frquias'!$B$11:$E$17,2,FALSE),IF(AND(K65="B"),VLOOKUP($S$12,'Sel Coberturas,Capitais,Frquias'!$B$22:$E$30,2,FALSE),IF(AND(K65="C"),VLOOKUP($S$12,'Sel Coberturas,Capitais,Frquias'!$B$35:$E$48,2,FALSE),IF(AND(K65="D"),VLOOKUP($S$12,'Sel Coberturas,Capitais,Frquias'!$G$11:$J$15,2,FALSE),IF(AND(K65="E"),VLOOKUP($S$12,'Sel Coberturas,Capitais,Frquias'!$G$22:$J$32,2,FALSE),IF(AND(K65="F"),VLOOKUP($S$12,'Sel Coberturas,Capitais,Frquias'!$L$11:$O$17,2,FALSE),IF(AND(K65="G"),VLOOKUP($S$12,'Sel Coberturas,Capitais,Frquias'!$Q$11:$T$11,2,FALSE)))))))),"N")</f>
        <v>0</v>
      </c>
      <c r="T65" s="118" t="b">
        <f>IFERROR(IF(AND(S65="N"),"",(IF(AND(K65="A"),VLOOKUP($S$12,'Sel Coberturas,Capitais,Frquias'!$B$11:$E$17,4,FALSE),IF(AND(K65="B"),VLOOKUP($S$12,'Sel Coberturas,Capitais,Frquias'!$B$22:$E$30,4,FALSE),IF(AND(K65="C"),VLOOKUP($S$12,'Sel Coberturas,Capitais,Frquias'!$B$35:$E$48,4,FALSE),IF(AND(K65="D"),VLOOKUP($S$12,'Sel Coberturas,Capitais,Frquias'!$G$11:$J$15,4,FALSE),IF(AND(K65="E"),VLOOKUP($S$12,'Sel Coberturas,Capitais,Frquias'!$G$22:$J$32,4,FALSE),IF(AND(K65="F"),VLOOKUP($S$12,'Sel Coberturas,Capitais,Frquias'!$L$11:$O$17,4,FALSE),IF(AND(K65="G"),VLOOKUP($S$12,'Sel Coberturas,Capitais,Frquias'!$Q$11:$T$11,4,FALSE)))))))))),"")</f>
        <v>0</v>
      </c>
      <c r="U65" s="118" t="b">
        <f>IFERROR(IF(AND(K65="A"),VLOOKUP($U$12,'Sel Coberturas,Capitais,Frquias'!$B$11:$E$17,2,FALSE),IF(AND(K65="B"),VLOOKUP($U$12,'Sel Coberturas,Capitais,Frquias'!$B$22:$E$30,2,FALSE),IF(AND(K65="C"),VLOOKUP($U$12,'Sel Coberturas,Capitais,Frquias'!$B$35:$E$48,2,FALSE),IF(AND(K65="D"),VLOOKUP($U$12,'Sel Coberturas,Capitais,Frquias'!$G$11:$J$15,2,FALSE),IF(AND(K65="E"),VLOOKUP($U$12,'Sel Coberturas,Capitais,Frquias'!$G$22:$J$32,2,FALSE),IF(AND(K65="F"),VLOOKUP($U$12,'Sel Coberturas,Capitais,Frquias'!$L$11:$O$17,2,FALSE),IF(AND(K65="G"),VLOOKUP($U$12,'Sel Coberturas,Capitais,Frquias'!$Q$11:$T$11,2,FALSE)))))))),"N")</f>
        <v>0</v>
      </c>
      <c r="V65" s="119" t="b">
        <f>IFERROR(IF(AND(U65="N"),"",(IF(AND(K65="A"),VLOOKUP($U$12,'Sel Coberturas,Capitais,Frquias'!$B$11:$E$17,4,FALSE),IF(AND(K65="B"),VLOOKUP($U$12,'Sel Coberturas,Capitais,Frquias'!$B$22:$E$30,4,FALSE),IF(AND(K65="C"),VLOOKUP($U$12,'Sel Coberturas,Capitais,Frquias'!$B$35:$E$48,4,FALSE),IF(AND(K65="D"),VLOOKUP($U$12,'Sel Coberturas,Capitais,Frquias'!$G$11:$J$15,4,FALSE),IF(AND(K65="E"),VLOOKUP($U$12,'Sel Coberturas,Capitais,Frquias'!$G$22:$J$32,4,FALSE),IF(AND(K65="F"),VLOOKUP($U$12,'Sel Coberturas,Capitais,Frquias'!$L$11:$O$17,4,FALSE),IF(AND(K65="G"),VLOOKUP($U$12,'Sel Coberturas,Capitais,Frquias'!$Q$11:$T$11,4,FALSE)))))))))),"")</f>
        <v>0</v>
      </c>
      <c r="W65" s="118" t="b">
        <f>IFERROR(IF(AND(K65="A"),VLOOKUP($W$12,'Sel Coberturas,Capitais,Frquias'!$B$11:$E$17,2,FALSE),IF(AND(K65="B"),VLOOKUP($W$12,'Sel Coberturas,Capitais,Frquias'!$B$22:$E$30,2,FALSE),IF(AND(K65="C"),VLOOKUP($W$12,'Sel Coberturas,Capitais,Frquias'!$B$35:$E$48,2,FALSE),IF(AND(K65="D"),VLOOKUP($W$12,'Sel Coberturas,Capitais,Frquias'!$G$11:$J$15,2,FALSE),IF(AND(K65="E"),VLOOKUP($W$12,'Sel Coberturas,Capitais,Frquias'!$G$22:$J$32,2,FALSE),IF(AND(K65="F"),VLOOKUP($W$12,'Sel Coberturas,Capitais,Frquias'!$L$11:$O$17,2,FALSE),IF(AND(K65="G"),VLOOKUP($W$12,'Sel Coberturas,Capitais,Frquias'!$Q$11:$T$11,2,FALSE)))))))),"N")</f>
        <v>0</v>
      </c>
      <c r="X65" s="119" t="b">
        <f>IFERROR(IF(AND(W65="N"),"",(IF(AND(K65="A"),VLOOKUP($W$12,'Sel Coberturas,Capitais,Frquias'!$B$11:$E$17,4,FALSE),IF(AND(K65="B"),VLOOKUP($W$12,'Sel Coberturas,Capitais,Frquias'!$B$22:$E$30,4,FALSE),IF(AND(K65="C"),VLOOKUP($W$12,'Sel Coberturas,Capitais,Frquias'!$B$35:$E$48,4,FALSE),IF(AND(K65="D"),VLOOKUP($W$12,'Sel Coberturas,Capitais,Frquias'!$G$11:$J$15,4,FALSE),IF(AND(K65="E"),VLOOKUP($W$12,'Sel Coberturas,Capitais,Frquias'!$G$22:$J$32,4,FALSE),IF(AND(K65="F"),VLOOKUP($W$12,'Sel Coberturas,Capitais,Frquias'!$L$11:$O$17,4,FALSE),IF(AND(K65="G"),VLOOKUP($W$12,'Sel Coberturas,Capitais,Frquias'!$Q$11:$T$11,4,FALSE)))))))))),"")</f>
        <v>0</v>
      </c>
      <c r="Y65" s="118" t="b">
        <f>IFERROR(IF(AND(K65="A"),VLOOKUP($Y$12,'Sel Coberturas,Capitais,Frquias'!$B$11:$E$17,2,FALSE),IF(AND(K65="B"),VLOOKUP($Y$12,'Sel Coberturas,Capitais,Frquias'!$B$22:$E$30,2,FALSE),IF(AND(K65="C"),VLOOKUP($Y$12,'Sel Coberturas,Capitais,Frquias'!$B$35:$E$48,2,FALSE),IF(AND(K65="D"),VLOOKUP($Y$12,'Sel Coberturas,Capitais,Frquias'!$G$11:$J$15,2,FALSE),IF(AND(K65="E"),VLOOKUP($Y$12,'Sel Coberturas,Capitais,Frquias'!$G$22:$J$32,2,FALSE),IF(AND(K65="F"),VLOOKUP($Y$12,'Sel Coberturas,Capitais,Frquias'!$L$11:$O$17,2,FALSE),IF(AND(K65="G"),VLOOKUP($Y$12,'Sel Coberturas,Capitais,Frquias'!$Q$11:$T$11,2,FALSE)))))))),"N")</f>
        <v>0</v>
      </c>
      <c r="Z65" s="119" t="b">
        <f>IFERROR(IF(AND(Y65="N"),"",(IF(AND(K65="A"),VLOOKUP($Y$12,'Sel Coberturas,Capitais,Frquias'!$B$11:$E$17,4,FALSE),IF(AND(K65="B"),VLOOKUP($Y$12,'Sel Coberturas,Capitais,Frquias'!$B$22:$E$30,4,FALSE),IF(AND(K65="C"),VLOOKUP($Y$12,'Sel Coberturas,Capitais,Frquias'!$B$35:$E$48,4,FALSE),IF(AND(K65="D"),VLOOKUP($Y$12,'Sel Coberturas,Capitais,Frquias'!$G$11:$J$15,4,FALSE),IF(AND(K65="E"),VLOOKUP($Y$12,'Sel Coberturas,Capitais,Frquias'!$G$22:$J$32,4,FALSE),IF(AND(K65="F"),VLOOKUP($Y$12,'Sel Coberturas,Capitais,Frquias'!$L$11:$O$17,4,FALSE),IF(AND(K65="G"),VLOOKUP($Y$12,'Sel Coberturas,Capitais,Frquias'!$Q$11:$T$11,4,FALSE)))))))))),"")</f>
        <v>0</v>
      </c>
      <c r="AA65" s="118" t="b">
        <f>IFERROR(IF(AND(K65="A"),VLOOKUP($AA$12,'Sel Coberturas,Capitais,Frquias'!$B$11:$E$17,2,FALSE),IF(AND(K65="B"),VLOOKUP($AA$12,'Sel Coberturas,Capitais,Frquias'!$B$22:$E$30,2,FALSE),IF(AND(K65="C"),VLOOKUP($AA$12,'Sel Coberturas,Capitais,Frquias'!$B$35:$E$48,2,FALSE),IF(AND(K65="D"),VLOOKUP($AA$12,'Sel Coberturas,Capitais,Frquias'!$G$11:$J$15,2,FALSE),IF(AND(K65="E"),VLOOKUP($AA$12,'Sel Coberturas,Capitais,Frquias'!$G$22:$J$32,2,FALSE),IF(AND(K65="F"),VLOOKUP($AA$12,'Sel Coberturas,Capitais,Frquias'!$L$11:$O$17,2,FALSE),IF(AND(K65="G"),VLOOKUP($AA$12,'Sel Coberturas,Capitais,Frquias'!$Q$11:$T$11,2,FALSE)))))))),"N")</f>
        <v>0</v>
      </c>
      <c r="AB65" s="119" t="b">
        <f>IFERROR(IF(AND(AA65="N"),"",(IF(AND(K65="A"),VLOOKUP($AA$12,'Sel Coberturas,Capitais,Frquias'!$B$11:$E$17,4,FALSE),IF(AND(K65="B"),VLOOKUP($AA$12,'Sel Coberturas,Capitais,Frquias'!$B$22:$E$30,4,FALSE),IF(AND(K65="C"),VLOOKUP($AA$12,'Sel Coberturas,Capitais,Frquias'!$B$35:$E$48,4,FALSE),IF(AND(K65="D"),VLOOKUP($AA$12,'Sel Coberturas,Capitais,Frquias'!$G$11:$J$15,4,FALSE),IF(AND(K65="E"),VLOOKUP($AA$12,'Sel Coberturas,Capitais,Frquias'!$G$22:$J$32,4,FALSE),IF(AND(K65="F"),VLOOKUP($AA$12,'Sel Coberturas,Capitais,Frquias'!$L$11:$O$17,4,FALSE),IF(AND(K65="G"),VLOOKUP($AA$12,'Sel Coberturas,Capitais,Frquias'!$Q$11:$T$11,4,FALSE)))))))))),"")</f>
        <v>0</v>
      </c>
      <c r="AC65" s="118" t="b">
        <f>IFERROR(IF(AND(K65="A"),VLOOKUP($AC$12,'Sel Coberturas,Capitais,Frquias'!$B$11:$E$17,2,FALSE),IF(AND(K65="B"),VLOOKUP($AC$12,'Sel Coberturas,Capitais,Frquias'!$B$22:$E$30,2,FALSE),IF(AND(K65="C"),VLOOKUP($AC$12,'Sel Coberturas,Capitais,Frquias'!$B$35:$E$48,2,FALSE),IF(AND(K65="D"),VLOOKUP($AC$12,'Sel Coberturas,Capitais,Frquias'!$G$11:$J$15,2,FALSE),IF(AND(K65="E"),VLOOKUP($AC$12,'Sel Coberturas,Capitais,Frquias'!$G$22:$J$32,2,FALSE),IF(AND(K65="F"),VLOOKUP($AC$12,'Sel Coberturas,Capitais,Frquias'!$L$11:$O$17,2,FALSE),IF(AND(K65="G"),VLOOKUP($AC$12,'Sel Coberturas,Capitais,Frquias'!$Q$11:$T$11,2,FALSE)))))))),"N")</f>
        <v>0</v>
      </c>
      <c r="AD65" s="118" t="b">
        <f>IF(AND(AC65="N"),"N",(IF(AND(K65="A"),VLOOKUP($AC$12,'Sel Coberturas,Capitais,Frquias'!$B$11:$E$17,3,FALSE),IF(AND(K65="B"),VLOOKUP($AC$12,'Sel Coberturas,Capitais,Frquias'!$B$22:$E$30,3,FALSE),IF(AND(K65="C"),VLOOKUP($AC$12,'Sel Coberturas,Capitais,Frquias'!$B$35:$E$48,3,FALSE),IF(AND(K65="D"),VLOOKUP($AC$12,'Sel Coberturas,Capitais,Frquias'!$G$11:$J$15,3,FALSE),IF(AND(K65="E"),VLOOKUP($AC$12,'Sel Coberturas,Capitais,Frquias'!$G$22:$J$32,3,FALSE),IF(AND(K65="F"),VLOOKUP($AC$12,'Sel Coberturas,Capitais,Frquias'!$L$11:$O$17,3,FALSE),IF(AND(K65="G"),VLOOKUP($AC$12,'Sel Coberturas,Capitais,Frquias'!$Q$11:$T$11,3,FALSE))))))))))</f>
        <v>0</v>
      </c>
      <c r="AE65" s="118" t="b">
        <f>IFERROR(IF(AND(K65="A"),VLOOKUP($AE$12,'Sel Coberturas,Capitais,Frquias'!$B$11:$E$17,2,FALSE),IF(AND(K65="B"),VLOOKUP($AE$12,'Sel Coberturas,Capitais,Frquias'!$B$22:$E$30,2,FALSE),IF(AND(K65="C"),VLOOKUP($AE$12,'Sel Coberturas,Capitais,Frquias'!$B$35:$E$48,2,FALSE),IF(AND(K65="D"),VLOOKUP($AE$12,'Sel Coberturas,Capitais,Frquias'!$G$11:$J$15,2,FALSE),IF(AND(K65="E"),VLOOKUP($AE$12,'Sel Coberturas,Capitais,Frquias'!$G$22:$J$32,2,FALSE),IF(AND(K65="F"),VLOOKUP($AE$12,'Sel Coberturas,Capitais,Frquias'!$L$11:$O$17,2,FALSE),IF(AND(K65="G"),VLOOKUP($AE$12,'Sel Coberturas,Capitais,Frquias'!$Q$11:$T$11,2,FALSE)))))))),"N")</f>
        <v>0</v>
      </c>
      <c r="AF65" s="118" t="b">
        <f>IF(AND(AE65="N"),"N",(IF(AND(K65="A"),VLOOKUP($AE$12,'Sel Coberturas,Capitais,Frquias'!$B$11:$E$17,3,FALSE),IF(AND(K65="B"),VLOOKUP($AE$12,'Sel Coberturas,Capitais,Frquias'!$B$22:$E$30,3,FALSE),IF(AND(K65="C"),VLOOKUP($AE$12,'Sel Coberturas,Capitais,Frquias'!$B$35:$E$48,3,FALSE),IF(AND(K65="D"),VLOOKUP($AE$12,'Sel Coberturas,Capitais,Frquias'!$G$11:$J$15,3,FALSE),IF(AND(K65="E"),VLOOKUP($AE$12,'Sel Coberturas,Capitais,Frquias'!$G$22:$J$32,3,FALSE),IF(AND(K65="F"),VLOOKUP($AE$12,'Sel Coberturas,Capitais,Frquias'!$L$11:$O$17,3,FALSE),IF(AND(K65="G"),VLOOKUP($AE$12,'Sel Coberturas,Capitais,Frquias'!$Q$11:$T$11,3,FALSE))))))))))</f>
        <v>0</v>
      </c>
      <c r="AG65" s="118" t="b">
        <f>IFERROR(IF(AND(K65="A"),VLOOKUP($AG$12,'Sel Coberturas,Capitais,Frquias'!$B$11:$E$17,2,FALSE),IF(AND(K65="B"),VLOOKUP($AG$12,'Sel Coberturas,Capitais,Frquias'!$B$22:$E$30,2,FALSE),IF(AND(K65="C"),VLOOKUP($AG$12,'Sel Coberturas,Capitais,Frquias'!$B$35:$E$48,2,FALSE),IF(AND(K65="D"),VLOOKUP($AG$12,'Sel Coberturas,Capitais,Frquias'!$G$11:$J$15,2,FALSE),IF(AND(K65="E"),VLOOKUP($AG$12,'Sel Coberturas,Capitais,Frquias'!$G$22:$J$32,2,FALSE),IF(AND(K65="F"),VLOOKUP($AG$12,'Sel Coberturas,Capitais,Frquias'!$L$11:$O$17,2,FALSE),IF(AND(K65="G"),VLOOKUP($AG$12,'Sel Coberturas,Capitais,Frquias'!$Q$11:$T$11,2,FALSE)))))))),"N")</f>
        <v>0</v>
      </c>
      <c r="AH65" s="118" t="b">
        <f>IF(AND(AG65="N"),"N",(IF(AND(K65="A"),VLOOKUP($AG$12,'Sel Coberturas,Capitais,Frquias'!$B$11:$E$17,3,FALSE),IF(AND(K65="B"),VLOOKUP($AG$12,'Sel Coberturas,Capitais,Frquias'!$B$22:$E$30,3,FALSE),IF(AND(K65="C"),VLOOKUP($AG$12,'Sel Coberturas,Capitais,Frquias'!$B$35:$E$48,3,FALSE),IF(AND(K65="D"),VLOOKUP($AG$12,'Sel Coberturas,Capitais,Frquias'!$G$11:$J$15,3,FALSE),IF(AND(K65="E"),VLOOKUP($AG$12,'Sel Coberturas,Capitais,Frquias'!$G$22:$J$32,3,FALSE),IF(AND(K65="F"),VLOOKUP($AG$12,'Sel Coberturas,Capitais,Frquias'!$L$11:$O$17,3,FALSE),IF(AND(K65="G"),VLOOKUP($AG$12,'Sel Coberturas,Capitais,Frquias'!$Q$11:$T$11,3,FALSE))))))))))</f>
        <v>0</v>
      </c>
      <c r="AI65" s="118" t="b">
        <f>IFERROR(IF(AND(K65="A"),VLOOKUP($AI$12,'Sel Coberturas,Capitais,Frquias'!$B$11:$E$17,2,FALSE),IF(AND(K65="B"),VLOOKUP($AI$12,'Sel Coberturas,Capitais,Frquias'!$B$22:$E$30,2,FALSE),IF(AND(K65="C"),VLOOKUP($AI$12,'Sel Coberturas,Capitais,Frquias'!$B$35:$E$48,2,FALSE),IF(AND(K65="D"),VLOOKUP($AI$12,'Sel Coberturas,Capitais,Frquias'!$G$11:$J$15,2,FALSE),IF(AND(K65="E"),VLOOKUP($AI$12,'Sel Coberturas,Capitais,Frquias'!$G$22:$J$32,2,FALSE),IF(AND(K65="F"),VLOOKUP($AI$12,'Sel Coberturas,Capitais,Frquias'!$L$11:$O$17,2,FALSE),IF(AND(K65="G"),VLOOKUP($AI$12,'Sel Coberturas,Capitais,Frquias'!$Q$11:$T$11,2,FALSE)))))))),"N")</f>
        <v>0</v>
      </c>
      <c r="BU65" s="100" t="s">
        <v>433</v>
      </c>
      <c r="BV65" s="100" t="s">
        <v>402</v>
      </c>
      <c r="BW65" s="94" t="s">
        <v>432</v>
      </c>
      <c r="BY65" s="102" t="s">
        <v>1450</v>
      </c>
      <c r="BZ65" s="103" t="s">
        <v>271</v>
      </c>
      <c r="CA65" s="103">
        <v>2665</v>
      </c>
      <c r="CC65" s="90">
        <v>2040</v>
      </c>
      <c r="CD65" s="89" t="s">
        <v>1852</v>
      </c>
      <c r="CF65" s="90">
        <v>8121</v>
      </c>
      <c r="CG65" s="92" t="s">
        <v>1853</v>
      </c>
    </row>
    <row r="66" spans="1:85">
      <c r="A66" s="85">
        <f t="shared" si="0"/>
        <v>54</v>
      </c>
      <c r="B66" s="114"/>
      <c r="C66" s="115"/>
      <c r="D66" s="115"/>
      <c r="E66" s="115"/>
      <c r="F66" s="114"/>
      <c r="G66" s="114"/>
      <c r="H66" s="114"/>
      <c r="I66" s="121"/>
      <c r="J66" s="116"/>
      <c r="K66" s="116"/>
      <c r="L66" s="117" t="b">
        <f>IFERROR(IF(AND(K66="A"),VLOOKUP($L$12,'Sel Coberturas,Capitais,Frquias'!$B$11:$E$17,3,FALSE),IF(AND(K66="B"),VLOOKUP($L$12,'Sel Coberturas,Capitais,Frquias'!$B$22:$E$30,3,FALSE),IF(AND(K66="C"),VLOOKUP($L$12,'Sel Coberturas,Capitais,Frquias'!$B$35:$E$48,3,FALSE),IF(AND(K66="D"),VLOOKUP($L$12,'Sel Coberturas,Capitais,Frquias'!$G$11:$J$15,3,FALSE),IF(AND(K66="E"),VLOOKUP($L$12,'Sel Coberturas,Capitais,Frquias'!$G$22:$J$32,3,FALSE),IF(AND(K66="F"),VLOOKUP($L$12,'Sel Coberturas,Capitais,Frquias'!$L$11:$O$17,3,FALSE),IF(AND(K66="G"),VLOOKUP($L$12,'Sel Coberturas,Capitais,Frquias'!$Q$11:$T$11,3,FALSE)))))))),"")</f>
        <v>0</v>
      </c>
      <c r="M66" s="118" t="b">
        <f>IFERROR(IF(AND(K66="A"),VLOOKUP($M$12,'Sel Coberturas,Capitais,Frquias'!$B$11:$E$17,2,FALSE),IF(AND(K66="B"),VLOOKUP($M$12,'Sel Coberturas,Capitais,Frquias'!$B$22:$E$30,2,FALSE),IF(AND(K66="C"),VLOOKUP($M$12,'Sel Coberturas,Capitais,Frquias'!$B$35:$E$48,2,FALSE),IF(AND(K66="D"),VLOOKUP($M$12,'Sel Coberturas,Capitais,Frquias'!$G$11:$J$15,2,FALSE),IF(AND(K66="E"),VLOOKUP($M$12,'Sel Coberturas,Capitais,Frquias'!$G$22:$J$32,2,FALSE),IF(AND(K66="F"),VLOOKUP($M$12,'Sel Coberturas,Capitais,Frquias'!$L$11:$O$17,2,FALSE),IF(AND(K66="G"),VLOOKUP($M$12,'Sel Coberturas,Capitais,Frquias'!$Q$11:$T$11,2,FALSE)))))))),"N")</f>
        <v>0</v>
      </c>
      <c r="N66" s="118" t="b">
        <f>IF(AND(M66="N"),"N",(IF(AND(K66="A"),VLOOKUP($M$12,'Sel Coberturas,Capitais,Frquias'!$B$11:$E$17,3,FALSE),IF(AND(K66="B"),VLOOKUP($M$12,'Sel Coberturas,Capitais,Frquias'!$B$22:$E$30,3,FALSE),IF(AND(K66="C"),VLOOKUP($M$12,'Sel Coberturas,Capitais,Frquias'!$B$35:$E$48,3,FALSE),IF(AND(K66="D"),VLOOKUP($M$12,'Sel Coberturas,Capitais,Frquias'!$G$11:$J$15,3,FALSE),IF(AND(K66="E"),VLOOKUP($M$12,'Sel Coberturas,Capitais,Frquias'!$G$22:$J$32,3,FALSE),IF(AND(K66="F"),VLOOKUP($M$12,'Sel Coberturas,Capitais,Frquias'!$L$11:$O$17,3,FALSE),IF(AND(K66="G"),VLOOKUP($M$12,'Sel Coberturas,Capitais,Frquias'!$Q$11:$T$11,3,FALSE))))))))))</f>
        <v>0</v>
      </c>
      <c r="O66" s="118" t="b">
        <f>IFERROR(IF(AND(K66="A"),VLOOKUP($O$12,'Sel Coberturas,Capitais,Frquias'!$B$11:$E$17,2,FALSE),IF(AND(K66="B"),VLOOKUP($O$12,'Sel Coberturas,Capitais,Frquias'!$B$22:$E$30,2,FALSE),IF(AND(K66="C"),VLOOKUP($O$12,'Sel Coberturas,Capitais,Frquias'!$B$35:$E$48,2,FALSE),IF(AND(K66="D"),VLOOKUP($O$12,'Sel Coberturas,Capitais,Frquias'!$G$11:$J$15,2,FALSE),IF(AND(K66="E"),VLOOKUP($O$12,'Sel Coberturas,Capitais,Frquias'!$G$22:$J$32,2,FALSE),IF(AND(K66="F"),VLOOKUP($O$12,'Sel Coberturas,Capitais,Frquias'!$L$11:$O$17,2,FALSE),IF(AND(K66="G"),VLOOKUP($O$12,'Sel Coberturas,Capitais,Frquias'!$Q$11:$T$11,2,FALSE)))))))),"N")</f>
        <v>0</v>
      </c>
      <c r="P66" s="118" t="b">
        <f>IFERROR(IF(AND(K66="A"),VLOOKUP($P$12,'Sel Coberturas,Capitais,Frquias'!$B$11:$E$17,2,FALSE),IF(AND(K66="B"),VLOOKUP($P$12,'Sel Coberturas,Capitais,Frquias'!$B$22:$E$30,2,FALSE),IF(AND(K66="C"),VLOOKUP($P$12,'Sel Coberturas,Capitais,Frquias'!$B$35:$E$48,2,FALSE),IF(AND(K66="D"),VLOOKUP($P$12,'Sel Coberturas,Capitais,Frquias'!$G$11:$J$15,2,FALSE),IF(AND(K66="E"),VLOOKUP($P$12,'Sel Coberturas,Capitais,Frquias'!$G$22:$J$32,2,FALSE),IF(AND(K66="F"),VLOOKUP($P$12,'Sel Coberturas,Capitais,Frquias'!$L$11:$O$17,2,FALSE),IF(AND(K66="G"),VLOOKUP($P$12,'Sel Coberturas,Capitais,Frquias'!$Q$11:$T$11,2,FALSE)))))))),"N")</f>
        <v>0</v>
      </c>
      <c r="Q66" s="118" t="b">
        <f>IFERROR(IF(AND(K66="A"),VLOOKUP($Q$12,'Sel Coberturas,Capitais,Frquias'!$B$11:$E$17,2,FALSE),IF(AND(K66="B"),VLOOKUP($Q$12,'Sel Coberturas,Capitais,Frquias'!$B$22:$E$30,2,FALSE),IF(AND(K66="C"),VLOOKUP($Q$12,'Sel Coberturas,Capitais,Frquias'!$B$35:$E$48,2,FALSE),IF(AND(K66="D"),VLOOKUP($Q$12,'Sel Coberturas,Capitais,Frquias'!$G$11:$J$15,2,FALSE),IF(AND(K66="E"),VLOOKUP($Q$12,'Sel Coberturas,Capitais,Frquias'!$G$22:$J$32,2,FALSE),IF(AND(K66="F"),VLOOKUP($Q$12,'Sel Coberturas,Capitais,Frquias'!$L$11:$O$17,2,FALSE),IF(AND(K66="G"),VLOOKUP($Q$12,'Sel Coberturas,Capitais,Frquias'!$Q$11:$T$11,2,FALSE)))))))),"N")</f>
        <v>0</v>
      </c>
      <c r="R66" s="118" t="b">
        <f>IF(AND(Q66="N"),"N",(IF(AND(K66="A"),VLOOKUP($Q$12,'Sel Coberturas,Capitais,Frquias'!$B$11:$E$17,3,FALSE),IF(AND(K66="B"),VLOOKUP($Q$12,'Sel Coberturas,Capitais,Frquias'!$B$22:$E$30,3,FALSE),IF(AND(K66="C"),VLOOKUP($Q$12,'Sel Coberturas,Capitais,Frquias'!$B$35:$E$48,3,FALSE),IF(AND(K66="D"),VLOOKUP($Q$12,'Sel Coberturas,Capitais,Frquias'!$G$11:$J$15,3,FALSE),IF(AND(K66="E"),VLOOKUP($Q$12,'Sel Coberturas,Capitais,Frquias'!$G$22:$J$32,3,FALSE),IF(AND(K66="F"),VLOOKUP($Q$12,'Sel Coberturas,Capitais,Frquias'!$L$11:$O$17,3,FALSE),IF(AND(K66="G"),VLOOKUP($Q$12,'Sel Coberturas,Capitais,Frquias'!$Q$11:$T$11,3,FALSE))))))))))</f>
        <v>0</v>
      </c>
      <c r="S66" s="118" t="b">
        <f>IFERROR(IF(AND(K66="A"),VLOOKUP($S$12,'Sel Coberturas,Capitais,Frquias'!$B$11:$E$17,2,FALSE),IF(AND(K66="B"),VLOOKUP($S$12,'Sel Coberturas,Capitais,Frquias'!$B$22:$E$30,2,FALSE),IF(AND(K66="C"),VLOOKUP($S$12,'Sel Coberturas,Capitais,Frquias'!$B$35:$E$48,2,FALSE),IF(AND(K66="D"),VLOOKUP($S$12,'Sel Coberturas,Capitais,Frquias'!$G$11:$J$15,2,FALSE),IF(AND(K66="E"),VLOOKUP($S$12,'Sel Coberturas,Capitais,Frquias'!$G$22:$J$32,2,FALSE),IF(AND(K66="F"),VLOOKUP($S$12,'Sel Coberturas,Capitais,Frquias'!$L$11:$O$17,2,FALSE),IF(AND(K66="G"),VLOOKUP($S$12,'Sel Coberturas,Capitais,Frquias'!$Q$11:$T$11,2,FALSE)))))))),"N")</f>
        <v>0</v>
      </c>
      <c r="T66" s="118" t="b">
        <f>IFERROR(IF(AND(S66="N"),"",(IF(AND(K66="A"),VLOOKUP($S$12,'Sel Coberturas,Capitais,Frquias'!$B$11:$E$17,4,FALSE),IF(AND(K66="B"),VLOOKUP($S$12,'Sel Coberturas,Capitais,Frquias'!$B$22:$E$30,4,FALSE),IF(AND(K66="C"),VLOOKUP($S$12,'Sel Coberturas,Capitais,Frquias'!$B$35:$E$48,4,FALSE),IF(AND(K66="D"),VLOOKUP($S$12,'Sel Coberturas,Capitais,Frquias'!$G$11:$J$15,4,FALSE),IF(AND(K66="E"),VLOOKUP($S$12,'Sel Coberturas,Capitais,Frquias'!$G$22:$J$32,4,FALSE),IF(AND(K66="F"),VLOOKUP($S$12,'Sel Coberturas,Capitais,Frquias'!$L$11:$O$17,4,FALSE),IF(AND(K66="G"),VLOOKUP($S$12,'Sel Coberturas,Capitais,Frquias'!$Q$11:$T$11,4,FALSE)))))))))),"")</f>
        <v>0</v>
      </c>
      <c r="U66" s="118" t="b">
        <f>IFERROR(IF(AND(K66="A"),VLOOKUP($U$12,'Sel Coberturas,Capitais,Frquias'!$B$11:$E$17,2,FALSE),IF(AND(K66="B"),VLOOKUP($U$12,'Sel Coberturas,Capitais,Frquias'!$B$22:$E$30,2,FALSE),IF(AND(K66="C"),VLOOKUP($U$12,'Sel Coberturas,Capitais,Frquias'!$B$35:$E$48,2,FALSE),IF(AND(K66="D"),VLOOKUP($U$12,'Sel Coberturas,Capitais,Frquias'!$G$11:$J$15,2,FALSE),IF(AND(K66="E"),VLOOKUP($U$12,'Sel Coberturas,Capitais,Frquias'!$G$22:$J$32,2,FALSE),IF(AND(K66="F"),VLOOKUP($U$12,'Sel Coberturas,Capitais,Frquias'!$L$11:$O$17,2,FALSE),IF(AND(K66="G"),VLOOKUP($U$12,'Sel Coberturas,Capitais,Frquias'!$Q$11:$T$11,2,FALSE)))))))),"N")</f>
        <v>0</v>
      </c>
      <c r="V66" s="119" t="b">
        <f>IFERROR(IF(AND(U66="N"),"",(IF(AND(K66="A"),VLOOKUP($U$12,'Sel Coberturas,Capitais,Frquias'!$B$11:$E$17,4,FALSE),IF(AND(K66="B"),VLOOKUP($U$12,'Sel Coberturas,Capitais,Frquias'!$B$22:$E$30,4,FALSE),IF(AND(K66="C"),VLOOKUP($U$12,'Sel Coberturas,Capitais,Frquias'!$B$35:$E$48,4,FALSE),IF(AND(K66="D"),VLOOKUP($U$12,'Sel Coberturas,Capitais,Frquias'!$G$11:$J$15,4,FALSE),IF(AND(K66="E"),VLOOKUP($U$12,'Sel Coberturas,Capitais,Frquias'!$G$22:$J$32,4,FALSE),IF(AND(K66="F"),VLOOKUP($U$12,'Sel Coberturas,Capitais,Frquias'!$L$11:$O$17,4,FALSE),IF(AND(K66="G"),VLOOKUP($U$12,'Sel Coberturas,Capitais,Frquias'!$Q$11:$T$11,4,FALSE)))))))))),"")</f>
        <v>0</v>
      </c>
      <c r="W66" s="118" t="b">
        <f>IFERROR(IF(AND(K66="A"),VLOOKUP($W$12,'Sel Coberturas,Capitais,Frquias'!$B$11:$E$17,2,FALSE),IF(AND(K66="B"),VLOOKUP($W$12,'Sel Coberturas,Capitais,Frquias'!$B$22:$E$30,2,FALSE),IF(AND(K66="C"),VLOOKUP($W$12,'Sel Coberturas,Capitais,Frquias'!$B$35:$E$48,2,FALSE),IF(AND(K66="D"),VLOOKUP($W$12,'Sel Coberturas,Capitais,Frquias'!$G$11:$J$15,2,FALSE),IF(AND(K66="E"),VLOOKUP($W$12,'Sel Coberturas,Capitais,Frquias'!$G$22:$J$32,2,FALSE),IF(AND(K66="F"),VLOOKUP($W$12,'Sel Coberturas,Capitais,Frquias'!$L$11:$O$17,2,FALSE),IF(AND(K66="G"),VLOOKUP($W$12,'Sel Coberturas,Capitais,Frquias'!$Q$11:$T$11,2,FALSE)))))))),"N")</f>
        <v>0</v>
      </c>
      <c r="X66" s="119" t="b">
        <f>IFERROR(IF(AND(W66="N"),"",(IF(AND(K66="A"),VLOOKUP($W$12,'Sel Coberturas,Capitais,Frquias'!$B$11:$E$17,4,FALSE),IF(AND(K66="B"),VLOOKUP($W$12,'Sel Coberturas,Capitais,Frquias'!$B$22:$E$30,4,FALSE),IF(AND(K66="C"),VLOOKUP($W$12,'Sel Coberturas,Capitais,Frquias'!$B$35:$E$48,4,FALSE),IF(AND(K66="D"),VLOOKUP($W$12,'Sel Coberturas,Capitais,Frquias'!$G$11:$J$15,4,FALSE),IF(AND(K66="E"),VLOOKUP($W$12,'Sel Coberturas,Capitais,Frquias'!$G$22:$J$32,4,FALSE),IF(AND(K66="F"),VLOOKUP($W$12,'Sel Coberturas,Capitais,Frquias'!$L$11:$O$17,4,FALSE),IF(AND(K66="G"),VLOOKUP($W$12,'Sel Coberturas,Capitais,Frquias'!$Q$11:$T$11,4,FALSE)))))))))),"")</f>
        <v>0</v>
      </c>
      <c r="Y66" s="118" t="b">
        <f>IFERROR(IF(AND(K66="A"),VLOOKUP($Y$12,'Sel Coberturas,Capitais,Frquias'!$B$11:$E$17,2,FALSE),IF(AND(K66="B"),VLOOKUP($Y$12,'Sel Coberturas,Capitais,Frquias'!$B$22:$E$30,2,FALSE),IF(AND(K66="C"),VLOOKUP($Y$12,'Sel Coberturas,Capitais,Frquias'!$B$35:$E$48,2,FALSE),IF(AND(K66="D"),VLOOKUP($Y$12,'Sel Coberturas,Capitais,Frquias'!$G$11:$J$15,2,FALSE),IF(AND(K66="E"),VLOOKUP($Y$12,'Sel Coberturas,Capitais,Frquias'!$G$22:$J$32,2,FALSE),IF(AND(K66="F"),VLOOKUP($Y$12,'Sel Coberturas,Capitais,Frquias'!$L$11:$O$17,2,FALSE),IF(AND(K66="G"),VLOOKUP($Y$12,'Sel Coberturas,Capitais,Frquias'!$Q$11:$T$11,2,FALSE)))))))),"N")</f>
        <v>0</v>
      </c>
      <c r="Z66" s="119" t="b">
        <f>IFERROR(IF(AND(Y66="N"),"",(IF(AND(K66="A"),VLOOKUP($Y$12,'Sel Coberturas,Capitais,Frquias'!$B$11:$E$17,4,FALSE),IF(AND(K66="B"),VLOOKUP($Y$12,'Sel Coberturas,Capitais,Frquias'!$B$22:$E$30,4,FALSE),IF(AND(K66="C"),VLOOKUP($Y$12,'Sel Coberturas,Capitais,Frquias'!$B$35:$E$48,4,FALSE),IF(AND(K66="D"),VLOOKUP($Y$12,'Sel Coberturas,Capitais,Frquias'!$G$11:$J$15,4,FALSE),IF(AND(K66="E"),VLOOKUP($Y$12,'Sel Coberturas,Capitais,Frquias'!$G$22:$J$32,4,FALSE),IF(AND(K66="F"),VLOOKUP($Y$12,'Sel Coberturas,Capitais,Frquias'!$L$11:$O$17,4,FALSE),IF(AND(K66="G"),VLOOKUP($Y$12,'Sel Coberturas,Capitais,Frquias'!$Q$11:$T$11,4,FALSE)))))))))),"")</f>
        <v>0</v>
      </c>
      <c r="AA66" s="118" t="b">
        <f>IFERROR(IF(AND(K66="A"),VLOOKUP($AA$12,'Sel Coberturas,Capitais,Frquias'!$B$11:$E$17,2,FALSE),IF(AND(K66="B"),VLOOKUP($AA$12,'Sel Coberturas,Capitais,Frquias'!$B$22:$E$30,2,FALSE),IF(AND(K66="C"),VLOOKUP($AA$12,'Sel Coberturas,Capitais,Frquias'!$B$35:$E$48,2,FALSE),IF(AND(K66="D"),VLOOKUP($AA$12,'Sel Coberturas,Capitais,Frquias'!$G$11:$J$15,2,FALSE),IF(AND(K66="E"),VLOOKUP($AA$12,'Sel Coberturas,Capitais,Frquias'!$G$22:$J$32,2,FALSE),IF(AND(K66="F"),VLOOKUP($AA$12,'Sel Coberturas,Capitais,Frquias'!$L$11:$O$17,2,FALSE),IF(AND(K66="G"),VLOOKUP($AA$12,'Sel Coberturas,Capitais,Frquias'!$Q$11:$T$11,2,FALSE)))))))),"N")</f>
        <v>0</v>
      </c>
      <c r="AB66" s="119" t="b">
        <f>IFERROR(IF(AND(AA66="N"),"",(IF(AND(K66="A"),VLOOKUP($AA$12,'Sel Coberturas,Capitais,Frquias'!$B$11:$E$17,4,FALSE),IF(AND(K66="B"),VLOOKUP($AA$12,'Sel Coberturas,Capitais,Frquias'!$B$22:$E$30,4,FALSE),IF(AND(K66="C"),VLOOKUP($AA$12,'Sel Coberturas,Capitais,Frquias'!$B$35:$E$48,4,FALSE),IF(AND(K66="D"),VLOOKUP($AA$12,'Sel Coberturas,Capitais,Frquias'!$G$11:$J$15,4,FALSE),IF(AND(K66="E"),VLOOKUP($AA$12,'Sel Coberturas,Capitais,Frquias'!$G$22:$J$32,4,FALSE),IF(AND(K66="F"),VLOOKUP($AA$12,'Sel Coberturas,Capitais,Frquias'!$L$11:$O$17,4,FALSE),IF(AND(K66="G"),VLOOKUP($AA$12,'Sel Coberturas,Capitais,Frquias'!$Q$11:$T$11,4,FALSE)))))))))),"")</f>
        <v>0</v>
      </c>
      <c r="AC66" s="118" t="b">
        <f>IFERROR(IF(AND(K66="A"),VLOOKUP($AC$12,'Sel Coberturas,Capitais,Frquias'!$B$11:$E$17,2,FALSE),IF(AND(K66="B"),VLOOKUP($AC$12,'Sel Coberturas,Capitais,Frquias'!$B$22:$E$30,2,FALSE),IF(AND(K66="C"),VLOOKUP($AC$12,'Sel Coberturas,Capitais,Frquias'!$B$35:$E$48,2,FALSE),IF(AND(K66="D"),VLOOKUP($AC$12,'Sel Coberturas,Capitais,Frquias'!$G$11:$J$15,2,FALSE),IF(AND(K66="E"),VLOOKUP($AC$12,'Sel Coberturas,Capitais,Frquias'!$G$22:$J$32,2,FALSE),IF(AND(K66="F"),VLOOKUP($AC$12,'Sel Coberturas,Capitais,Frquias'!$L$11:$O$17,2,FALSE),IF(AND(K66="G"),VLOOKUP($AC$12,'Sel Coberturas,Capitais,Frquias'!$Q$11:$T$11,2,FALSE)))))))),"N")</f>
        <v>0</v>
      </c>
      <c r="AD66" s="118" t="b">
        <f>IF(AND(AC66="N"),"N",(IF(AND(K66="A"),VLOOKUP($AC$12,'Sel Coberturas,Capitais,Frquias'!$B$11:$E$17,3,FALSE),IF(AND(K66="B"),VLOOKUP($AC$12,'Sel Coberturas,Capitais,Frquias'!$B$22:$E$30,3,FALSE),IF(AND(K66="C"),VLOOKUP($AC$12,'Sel Coberturas,Capitais,Frquias'!$B$35:$E$48,3,FALSE),IF(AND(K66="D"),VLOOKUP($AC$12,'Sel Coberturas,Capitais,Frquias'!$G$11:$J$15,3,FALSE),IF(AND(K66="E"),VLOOKUP($AC$12,'Sel Coberturas,Capitais,Frquias'!$G$22:$J$32,3,FALSE),IF(AND(K66="F"),VLOOKUP($AC$12,'Sel Coberturas,Capitais,Frquias'!$L$11:$O$17,3,FALSE),IF(AND(K66="G"),VLOOKUP($AC$12,'Sel Coberturas,Capitais,Frquias'!$Q$11:$T$11,3,FALSE))))))))))</f>
        <v>0</v>
      </c>
      <c r="AE66" s="118" t="b">
        <f>IFERROR(IF(AND(K66="A"),VLOOKUP($AE$12,'Sel Coberturas,Capitais,Frquias'!$B$11:$E$17,2,FALSE),IF(AND(K66="B"),VLOOKUP($AE$12,'Sel Coberturas,Capitais,Frquias'!$B$22:$E$30,2,FALSE),IF(AND(K66="C"),VLOOKUP($AE$12,'Sel Coberturas,Capitais,Frquias'!$B$35:$E$48,2,FALSE),IF(AND(K66="D"),VLOOKUP($AE$12,'Sel Coberturas,Capitais,Frquias'!$G$11:$J$15,2,FALSE),IF(AND(K66="E"),VLOOKUP($AE$12,'Sel Coberturas,Capitais,Frquias'!$G$22:$J$32,2,FALSE),IF(AND(K66="F"),VLOOKUP($AE$12,'Sel Coberturas,Capitais,Frquias'!$L$11:$O$17,2,FALSE),IF(AND(K66="G"),VLOOKUP($AE$12,'Sel Coberturas,Capitais,Frquias'!$Q$11:$T$11,2,FALSE)))))))),"N")</f>
        <v>0</v>
      </c>
      <c r="AF66" s="118" t="b">
        <f>IF(AND(AE66="N"),"N",(IF(AND(K66="A"),VLOOKUP($AE$12,'Sel Coberturas,Capitais,Frquias'!$B$11:$E$17,3,FALSE),IF(AND(K66="B"),VLOOKUP($AE$12,'Sel Coberturas,Capitais,Frquias'!$B$22:$E$30,3,FALSE),IF(AND(K66="C"),VLOOKUP($AE$12,'Sel Coberturas,Capitais,Frquias'!$B$35:$E$48,3,FALSE),IF(AND(K66="D"),VLOOKUP($AE$12,'Sel Coberturas,Capitais,Frquias'!$G$11:$J$15,3,FALSE),IF(AND(K66="E"),VLOOKUP($AE$12,'Sel Coberturas,Capitais,Frquias'!$G$22:$J$32,3,FALSE),IF(AND(K66="F"),VLOOKUP($AE$12,'Sel Coberturas,Capitais,Frquias'!$L$11:$O$17,3,FALSE),IF(AND(K66="G"),VLOOKUP($AE$12,'Sel Coberturas,Capitais,Frquias'!$Q$11:$T$11,3,FALSE))))))))))</f>
        <v>0</v>
      </c>
      <c r="AG66" s="118" t="b">
        <f>IFERROR(IF(AND(K66="A"),VLOOKUP($AG$12,'Sel Coberturas,Capitais,Frquias'!$B$11:$E$17,2,FALSE),IF(AND(K66="B"),VLOOKUP($AG$12,'Sel Coberturas,Capitais,Frquias'!$B$22:$E$30,2,FALSE),IF(AND(K66="C"),VLOOKUP($AG$12,'Sel Coberturas,Capitais,Frquias'!$B$35:$E$48,2,FALSE),IF(AND(K66="D"),VLOOKUP($AG$12,'Sel Coberturas,Capitais,Frquias'!$G$11:$J$15,2,FALSE),IF(AND(K66="E"),VLOOKUP($AG$12,'Sel Coberturas,Capitais,Frquias'!$G$22:$J$32,2,FALSE),IF(AND(K66="F"),VLOOKUP($AG$12,'Sel Coberturas,Capitais,Frquias'!$L$11:$O$17,2,FALSE),IF(AND(K66="G"),VLOOKUP($AG$12,'Sel Coberturas,Capitais,Frquias'!$Q$11:$T$11,2,FALSE)))))))),"N")</f>
        <v>0</v>
      </c>
      <c r="AH66" s="118" t="b">
        <f>IF(AND(AG66="N"),"N",(IF(AND(K66="A"),VLOOKUP($AG$12,'Sel Coberturas,Capitais,Frquias'!$B$11:$E$17,3,FALSE),IF(AND(K66="B"),VLOOKUP($AG$12,'Sel Coberturas,Capitais,Frquias'!$B$22:$E$30,3,FALSE),IF(AND(K66="C"),VLOOKUP($AG$12,'Sel Coberturas,Capitais,Frquias'!$B$35:$E$48,3,FALSE),IF(AND(K66="D"),VLOOKUP($AG$12,'Sel Coberturas,Capitais,Frquias'!$G$11:$J$15,3,FALSE),IF(AND(K66="E"),VLOOKUP($AG$12,'Sel Coberturas,Capitais,Frquias'!$G$22:$J$32,3,FALSE),IF(AND(K66="F"),VLOOKUP($AG$12,'Sel Coberturas,Capitais,Frquias'!$L$11:$O$17,3,FALSE),IF(AND(K66="G"),VLOOKUP($AG$12,'Sel Coberturas,Capitais,Frquias'!$Q$11:$T$11,3,FALSE))))))))))</f>
        <v>0</v>
      </c>
      <c r="AI66" s="118" t="b">
        <f>IFERROR(IF(AND(K66="A"),VLOOKUP($AI$12,'Sel Coberturas,Capitais,Frquias'!$B$11:$E$17,2,FALSE),IF(AND(K66="B"),VLOOKUP($AI$12,'Sel Coberturas,Capitais,Frquias'!$B$22:$E$30,2,FALSE),IF(AND(K66="C"),VLOOKUP($AI$12,'Sel Coberturas,Capitais,Frquias'!$B$35:$E$48,2,FALSE),IF(AND(K66="D"),VLOOKUP($AI$12,'Sel Coberturas,Capitais,Frquias'!$G$11:$J$15,2,FALSE),IF(AND(K66="E"),VLOOKUP($AI$12,'Sel Coberturas,Capitais,Frquias'!$G$22:$J$32,2,FALSE),IF(AND(K66="F"),VLOOKUP($AI$12,'Sel Coberturas,Capitais,Frquias'!$L$11:$O$17,2,FALSE),IF(AND(K66="G"),VLOOKUP($AI$12,'Sel Coberturas,Capitais,Frquias'!$Q$11:$T$11,2,FALSE)))))))),"N")</f>
        <v>0</v>
      </c>
      <c r="BU66" s="100" t="s">
        <v>440</v>
      </c>
      <c r="BV66" s="100" t="s">
        <v>441</v>
      </c>
      <c r="BW66" s="94" t="s">
        <v>439</v>
      </c>
      <c r="BY66" s="102" t="s">
        <v>1272</v>
      </c>
      <c r="BZ66" s="103" t="s">
        <v>271</v>
      </c>
      <c r="CA66" s="103">
        <v>1436</v>
      </c>
      <c r="CC66" s="90">
        <v>2050</v>
      </c>
      <c r="CD66" s="89" t="s">
        <v>1854</v>
      </c>
      <c r="CF66" s="90">
        <v>8122</v>
      </c>
      <c r="CG66" s="92" t="s">
        <v>1855</v>
      </c>
    </row>
    <row r="67" spans="1:85">
      <c r="A67" s="85">
        <f t="shared" si="0"/>
        <v>55</v>
      </c>
      <c r="B67" s="114"/>
      <c r="C67" s="115"/>
      <c r="D67" s="115"/>
      <c r="E67" s="115"/>
      <c r="F67" s="114"/>
      <c r="G67" s="114"/>
      <c r="H67" s="114"/>
      <c r="I67" s="121"/>
      <c r="J67" s="116"/>
      <c r="K67" s="116"/>
      <c r="L67" s="117" t="b">
        <f>IFERROR(IF(AND(K67="A"),VLOOKUP($L$12,'Sel Coberturas,Capitais,Frquias'!$B$11:$E$17,3,FALSE),IF(AND(K67="B"),VLOOKUP($L$12,'Sel Coberturas,Capitais,Frquias'!$B$22:$E$30,3,FALSE),IF(AND(K67="C"),VLOOKUP($L$12,'Sel Coberturas,Capitais,Frquias'!$B$35:$E$48,3,FALSE),IF(AND(K67="D"),VLOOKUP($L$12,'Sel Coberturas,Capitais,Frquias'!$G$11:$J$15,3,FALSE),IF(AND(K67="E"),VLOOKUP($L$12,'Sel Coberturas,Capitais,Frquias'!$G$22:$J$32,3,FALSE),IF(AND(K67="F"),VLOOKUP($L$12,'Sel Coberturas,Capitais,Frquias'!$L$11:$O$17,3,FALSE),IF(AND(K67="G"),VLOOKUP($L$12,'Sel Coberturas,Capitais,Frquias'!$Q$11:$T$11,3,FALSE)))))))),"")</f>
        <v>0</v>
      </c>
      <c r="M67" s="118" t="b">
        <f>IFERROR(IF(AND(K67="A"),VLOOKUP($M$12,'Sel Coberturas,Capitais,Frquias'!$B$11:$E$17,2,FALSE),IF(AND(K67="B"),VLOOKUP($M$12,'Sel Coberturas,Capitais,Frquias'!$B$22:$E$30,2,FALSE),IF(AND(K67="C"),VLOOKUP($M$12,'Sel Coberturas,Capitais,Frquias'!$B$35:$E$48,2,FALSE),IF(AND(K67="D"),VLOOKUP($M$12,'Sel Coberturas,Capitais,Frquias'!$G$11:$J$15,2,FALSE),IF(AND(K67="E"),VLOOKUP($M$12,'Sel Coberturas,Capitais,Frquias'!$G$22:$J$32,2,FALSE),IF(AND(K67="F"),VLOOKUP($M$12,'Sel Coberturas,Capitais,Frquias'!$L$11:$O$17,2,FALSE),IF(AND(K67="G"),VLOOKUP($M$12,'Sel Coberturas,Capitais,Frquias'!$Q$11:$T$11,2,FALSE)))))))),"N")</f>
        <v>0</v>
      </c>
      <c r="N67" s="118" t="b">
        <f>IF(AND(M67="N"),"N",(IF(AND(K67="A"),VLOOKUP($M$12,'Sel Coberturas,Capitais,Frquias'!$B$11:$E$17,3,FALSE),IF(AND(K67="B"),VLOOKUP($M$12,'Sel Coberturas,Capitais,Frquias'!$B$22:$E$30,3,FALSE),IF(AND(K67="C"),VLOOKUP($M$12,'Sel Coberturas,Capitais,Frquias'!$B$35:$E$48,3,FALSE),IF(AND(K67="D"),VLOOKUP($M$12,'Sel Coberturas,Capitais,Frquias'!$G$11:$J$15,3,FALSE),IF(AND(K67="E"),VLOOKUP($M$12,'Sel Coberturas,Capitais,Frquias'!$G$22:$J$32,3,FALSE),IF(AND(K67="F"),VLOOKUP($M$12,'Sel Coberturas,Capitais,Frquias'!$L$11:$O$17,3,FALSE),IF(AND(K67="G"),VLOOKUP($M$12,'Sel Coberturas,Capitais,Frquias'!$Q$11:$T$11,3,FALSE))))))))))</f>
        <v>0</v>
      </c>
      <c r="O67" s="118" t="b">
        <f>IFERROR(IF(AND(K67="A"),VLOOKUP($O$12,'Sel Coberturas,Capitais,Frquias'!$B$11:$E$17,2,FALSE),IF(AND(K67="B"),VLOOKUP($O$12,'Sel Coberturas,Capitais,Frquias'!$B$22:$E$30,2,FALSE),IF(AND(K67="C"),VLOOKUP($O$12,'Sel Coberturas,Capitais,Frquias'!$B$35:$E$48,2,FALSE),IF(AND(K67="D"),VLOOKUP($O$12,'Sel Coberturas,Capitais,Frquias'!$G$11:$J$15,2,FALSE),IF(AND(K67="E"),VLOOKUP($O$12,'Sel Coberturas,Capitais,Frquias'!$G$22:$J$32,2,FALSE),IF(AND(K67="F"),VLOOKUP($O$12,'Sel Coberturas,Capitais,Frquias'!$L$11:$O$17,2,FALSE),IF(AND(K67="G"),VLOOKUP($O$12,'Sel Coberturas,Capitais,Frquias'!$Q$11:$T$11,2,FALSE)))))))),"N")</f>
        <v>0</v>
      </c>
      <c r="P67" s="118" t="b">
        <f>IFERROR(IF(AND(K67="A"),VLOOKUP($P$12,'Sel Coberturas,Capitais,Frquias'!$B$11:$E$17,2,FALSE),IF(AND(K67="B"),VLOOKUP($P$12,'Sel Coberturas,Capitais,Frquias'!$B$22:$E$30,2,FALSE),IF(AND(K67="C"),VLOOKUP($P$12,'Sel Coberturas,Capitais,Frquias'!$B$35:$E$48,2,FALSE),IF(AND(K67="D"),VLOOKUP($P$12,'Sel Coberturas,Capitais,Frquias'!$G$11:$J$15,2,FALSE),IF(AND(K67="E"),VLOOKUP($P$12,'Sel Coberturas,Capitais,Frquias'!$G$22:$J$32,2,FALSE),IF(AND(K67="F"),VLOOKUP($P$12,'Sel Coberturas,Capitais,Frquias'!$L$11:$O$17,2,FALSE),IF(AND(K67="G"),VLOOKUP($P$12,'Sel Coberturas,Capitais,Frquias'!$Q$11:$T$11,2,FALSE)))))))),"N")</f>
        <v>0</v>
      </c>
      <c r="Q67" s="118" t="b">
        <f>IFERROR(IF(AND(K67="A"),VLOOKUP($Q$12,'Sel Coberturas,Capitais,Frquias'!$B$11:$E$17,2,FALSE),IF(AND(K67="B"),VLOOKUP($Q$12,'Sel Coberturas,Capitais,Frquias'!$B$22:$E$30,2,FALSE),IF(AND(K67="C"),VLOOKUP($Q$12,'Sel Coberturas,Capitais,Frquias'!$B$35:$E$48,2,FALSE),IF(AND(K67="D"),VLOOKUP($Q$12,'Sel Coberturas,Capitais,Frquias'!$G$11:$J$15,2,FALSE),IF(AND(K67="E"),VLOOKUP($Q$12,'Sel Coberturas,Capitais,Frquias'!$G$22:$J$32,2,FALSE),IF(AND(K67="F"),VLOOKUP($Q$12,'Sel Coberturas,Capitais,Frquias'!$L$11:$O$17,2,FALSE),IF(AND(K67="G"),VLOOKUP($Q$12,'Sel Coberturas,Capitais,Frquias'!$Q$11:$T$11,2,FALSE)))))))),"N")</f>
        <v>0</v>
      </c>
      <c r="R67" s="118" t="b">
        <f>IF(AND(Q67="N"),"N",(IF(AND(K67="A"),VLOOKUP($Q$12,'Sel Coberturas,Capitais,Frquias'!$B$11:$E$17,3,FALSE),IF(AND(K67="B"),VLOOKUP($Q$12,'Sel Coberturas,Capitais,Frquias'!$B$22:$E$30,3,FALSE),IF(AND(K67="C"),VLOOKUP($Q$12,'Sel Coberturas,Capitais,Frquias'!$B$35:$E$48,3,FALSE),IF(AND(K67="D"),VLOOKUP($Q$12,'Sel Coberturas,Capitais,Frquias'!$G$11:$J$15,3,FALSE),IF(AND(K67="E"),VLOOKUP($Q$12,'Sel Coberturas,Capitais,Frquias'!$G$22:$J$32,3,FALSE),IF(AND(K67="F"),VLOOKUP($Q$12,'Sel Coberturas,Capitais,Frquias'!$L$11:$O$17,3,FALSE),IF(AND(K67="G"),VLOOKUP($Q$12,'Sel Coberturas,Capitais,Frquias'!$Q$11:$T$11,3,FALSE))))))))))</f>
        <v>0</v>
      </c>
      <c r="S67" s="118" t="b">
        <f>IFERROR(IF(AND(K67="A"),VLOOKUP($S$12,'Sel Coberturas,Capitais,Frquias'!$B$11:$E$17,2,FALSE),IF(AND(K67="B"),VLOOKUP($S$12,'Sel Coberturas,Capitais,Frquias'!$B$22:$E$30,2,FALSE),IF(AND(K67="C"),VLOOKUP($S$12,'Sel Coberturas,Capitais,Frquias'!$B$35:$E$48,2,FALSE),IF(AND(K67="D"),VLOOKUP($S$12,'Sel Coberturas,Capitais,Frquias'!$G$11:$J$15,2,FALSE),IF(AND(K67="E"),VLOOKUP($S$12,'Sel Coberturas,Capitais,Frquias'!$G$22:$J$32,2,FALSE),IF(AND(K67="F"),VLOOKUP($S$12,'Sel Coberturas,Capitais,Frquias'!$L$11:$O$17,2,FALSE),IF(AND(K67="G"),VLOOKUP($S$12,'Sel Coberturas,Capitais,Frquias'!$Q$11:$T$11,2,FALSE)))))))),"N")</f>
        <v>0</v>
      </c>
      <c r="T67" s="118" t="b">
        <f>IFERROR(IF(AND(S67="N"),"",(IF(AND(K67="A"),VLOOKUP($S$12,'Sel Coberturas,Capitais,Frquias'!$B$11:$E$17,4,FALSE),IF(AND(K67="B"),VLOOKUP($S$12,'Sel Coberturas,Capitais,Frquias'!$B$22:$E$30,4,FALSE),IF(AND(K67="C"),VLOOKUP($S$12,'Sel Coberturas,Capitais,Frquias'!$B$35:$E$48,4,FALSE),IF(AND(K67="D"),VLOOKUP($S$12,'Sel Coberturas,Capitais,Frquias'!$G$11:$J$15,4,FALSE),IF(AND(K67="E"),VLOOKUP($S$12,'Sel Coberturas,Capitais,Frquias'!$G$22:$J$32,4,FALSE),IF(AND(K67="F"),VLOOKUP($S$12,'Sel Coberturas,Capitais,Frquias'!$L$11:$O$17,4,FALSE),IF(AND(K67="G"),VLOOKUP($S$12,'Sel Coberturas,Capitais,Frquias'!$Q$11:$T$11,4,FALSE)))))))))),"")</f>
        <v>0</v>
      </c>
      <c r="U67" s="118" t="b">
        <f>IFERROR(IF(AND(K67="A"),VLOOKUP($U$12,'Sel Coberturas,Capitais,Frquias'!$B$11:$E$17,2,FALSE),IF(AND(K67="B"),VLOOKUP($U$12,'Sel Coberturas,Capitais,Frquias'!$B$22:$E$30,2,FALSE),IF(AND(K67="C"),VLOOKUP($U$12,'Sel Coberturas,Capitais,Frquias'!$B$35:$E$48,2,FALSE),IF(AND(K67="D"),VLOOKUP($U$12,'Sel Coberturas,Capitais,Frquias'!$G$11:$J$15,2,FALSE),IF(AND(K67="E"),VLOOKUP($U$12,'Sel Coberturas,Capitais,Frquias'!$G$22:$J$32,2,FALSE),IF(AND(K67="F"),VLOOKUP($U$12,'Sel Coberturas,Capitais,Frquias'!$L$11:$O$17,2,FALSE),IF(AND(K67="G"),VLOOKUP($U$12,'Sel Coberturas,Capitais,Frquias'!$Q$11:$T$11,2,FALSE)))))))),"N")</f>
        <v>0</v>
      </c>
      <c r="V67" s="119" t="b">
        <f>IFERROR(IF(AND(U67="N"),"",(IF(AND(K67="A"),VLOOKUP($U$12,'Sel Coberturas,Capitais,Frquias'!$B$11:$E$17,4,FALSE),IF(AND(K67="B"),VLOOKUP($U$12,'Sel Coberturas,Capitais,Frquias'!$B$22:$E$30,4,FALSE),IF(AND(K67="C"),VLOOKUP($U$12,'Sel Coberturas,Capitais,Frquias'!$B$35:$E$48,4,FALSE),IF(AND(K67="D"),VLOOKUP($U$12,'Sel Coberturas,Capitais,Frquias'!$G$11:$J$15,4,FALSE),IF(AND(K67="E"),VLOOKUP($U$12,'Sel Coberturas,Capitais,Frquias'!$G$22:$J$32,4,FALSE),IF(AND(K67="F"),VLOOKUP($U$12,'Sel Coberturas,Capitais,Frquias'!$L$11:$O$17,4,FALSE),IF(AND(K67="G"),VLOOKUP($U$12,'Sel Coberturas,Capitais,Frquias'!$Q$11:$T$11,4,FALSE)))))))))),"")</f>
        <v>0</v>
      </c>
      <c r="W67" s="118" t="b">
        <f>IFERROR(IF(AND(K67="A"),VLOOKUP($W$12,'Sel Coberturas,Capitais,Frquias'!$B$11:$E$17,2,FALSE),IF(AND(K67="B"),VLOOKUP($W$12,'Sel Coberturas,Capitais,Frquias'!$B$22:$E$30,2,FALSE),IF(AND(K67="C"),VLOOKUP($W$12,'Sel Coberturas,Capitais,Frquias'!$B$35:$E$48,2,FALSE),IF(AND(K67="D"),VLOOKUP($W$12,'Sel Coberturas,Capitais,Frquias'!$G$11:$J$15,2,FALSE),IF(AND(K67="E"),VLOOKUP($W$12,'Sel Coberturas,Capitais,Frquias'!$G$22:$J$32,2,FALSE),IF(AND(K67="F"),VLOOKUP($W$12,'Sel Coberturas,Capitais,Frquias'!$L$11:$O$17,2,FALSE),IF(AND(K67="G"),VLOOKUP($W$12,'Sel Coberturas,Capitais,Frquias'!$Q$11:$T$11,2,FALSE)))))))),"N")</f>
        <v>0</v>
      </c>
      <c r="X67" s="119" t="b">
        <f>IFERROR(IF(AND(W67="N"),"",(IF(AND(K67="A"),VLOOKUP($W$12,'Sel Coberturas,Capitais,Frquias'!$B$11:$E$17,4,FALSE),IF(AND(K67="B"),VLOOKUP($W$12,'Sel Coberturas,Capitais,Frquias'!$B$22:$E$30,4,FALSE),IF(AND(K67="C"),VLOOKUP($W$12,'Sel Coberturas,Capitais,Frquias'!$B$35:$E$48,4,FALSE),IF(AND(K67="D"),VLOOKUP($W$12,'Sel Coberturas,Capitais,Frquias'!$G$11:$J$15,4,FALSE),IF(AND(K67="E"),VLOOKUP($W$12,'Sel Coberturas,Capitais,Frquias'!$G$22:$J$32,4,FALSE),IF(AND(K67="F"),VLOOKUP($W$12,'Sel Coberturas,Capitais,Frquias'!$L$11:$O$17,4,FALSE),IF(AND(K67="G"),VLOOKUP($W$12,'Sel Coberturas,Capitais,Frquias'!$Q$11:$T$11,4,FALSE)))))))))),"")</f>
        <v>0</v>
      </c>
      <c r="Y67" s="118" t="b">
        <f>IFERROR(IF(AND(K67="A"),VLOOKUP($Y$12,'Sel Coberturas,Capitais,Frquias'!$B$11:$E$17,2,FALSE),IF(AND(K67="B"),VLOOKUP($Y$12,'Sel Coberturas,Capitais,Frquias'!$B$22:$E$30,2,FALSE),IF(AND(K67="C"),VLOOKUP($Y$12,'Sel Coberturas,Capitais,Frquias'!$B$35:$E$48,2,FALSE),IF(AND(K67="D"),VLOOKUP($Y$12,'Sel Coberturas,Capitais,Frquias'!$G$11:$J$15,2,FALSE),IF(AND(K67="E"),VLOOKUP($Y$12,'Sel Coberturas,Capitais,Frquias'!$G$22:$J$32,2,FALSE),IF(AND(K67="F"),VLOOKUP($Y$12,'Sel Coberturas,Capitais,Frquias'!$L$11:$O$17,2,FALSE),IF(AND(K67="G"),VLOOKUP($Y$12,'Sel Coberturas,Capitais,Frquias'!$Q$11:$T$11,2,FALSE)))))))),"N")</f>
        <v>0</v>
      </c>
      <c r="Z67" s="119" t="b">
        <f>IFERROR(IF(AND(Y67="N"),"",(IF(AND(K67="A"),VLOOKUP($Y$12,'Sel Coberturas,Capitais,Frquias'!$B$11:$E$17,4,FALSE),IF(AND(K67="B"),VLOOKUP($Y$12,'Sel Coberturas,Capitais,Frquias'!$B$22:$E$30,4,FALSE),IF(AND(K67="C"),VLOOKUP($Y$12,'Sel Coberturas,Capitais,Frquias'!$B$35:$E$48,4,FALSE),IF(AND(K67="D"),VLOOKUP($Y$12,'Sel Coberturas,Capitais,Frquias'!$G$11:$J$15,4,FALSE),IF(AND(K67="E"),VLOOKUP($Y$12,'Sel Coberturas,Capitais,Frquias'!$G$22:$J$32,4,FALSE),IF(AND(K67="F"),VLOOKUP($Y$12,'Sel Coberturas,Capitais,Frquias'!$L$11:$O$17,4,FALSE),IF(AND(K67="G"),VLOOKUP($Y$12,'Sel Coberturas,Capitais,Frquias'!$Q$11:$T$11,4,FALSE)))))))))),"")</f>
        <v>0</v>
      </c>
      <c r="AA67" s="118" t="b">
        <f>IFERROR(IF(AND(K67="A"),VLOOKUP($AA$12,'Sel Coberturas,Capitais,Frquias'!$B$11:$E$17,2,FALSE),IF(AND(K67="B"),VLOOKUP($AA$12,'Sel Coberturas,Capitais,Frquias'!$B$22:$E$30,2,FALSE),IF(AND(K67="C"),VLOOKUP($AA$12,'Sel Coberturas,Capitais,Frquias'!$B$35:$E$48,2,FALSE),IF(AND(K67="D"),VLOOKUP($AA$12,'Sel Coberturas,Capitais,Frquias'!$G$11:$J$15,2,FALSE),IF(AND(K67="E"),VLOOKUP($AA$12,'Sel Coberturas,Capitais,Frquias'!$G$22:$J$32,2,FALSE),IF(AND(K67="F"),VLOOKUP($AA$12,'Sel Coberturas,Capitais,Frquias'!$L$11:$O$17,2,FALSE),IF(AND(K67="G"),VLOOKUP($AA$12,'Sel Coberturas,Capitais,Frquias'!$Q$11:$T$11,2,FALSE)))))))),"N")</f>
        <v>0</v>
      </c>
      <c r="AB67" s="119" t="b">
        <f>IFERROR(IF(AND(AA67="N"),"",(IF(AND(K67="A"),VLOOKUP($AA$12,'Sel Coberturas,Capitais,Frquias'!$B$11:$E$17,4,FALSE),IF(AND(K67="B"),VLOOKUP($AA$12,'Sel Coberturas,Capitais,Frquias'!$B$22:$E$30,4,FALSE),IF(AND(K67="C"),VLOOKUP($AA$12,'Sel Coberturas,Capitais,Frquias'!$B$35:$E$48,4,FALSE),IF(AND(K67="D"),VLOOKUP($AA$12,'Sel Coberturas,Capitais,Frquias'!$G$11:$J$15,4,FALSE),IF(AND(K67="E"),VLOOKUP($AA$12,'Sel Coberturas,Capitais,Frquias'!$G$22:$J$32,4,FALSE),IF(AND(K67="F"),VLOOKUP($AA$12,'Sel Coberturas,Capitais,Frquias'!$L$11:$O$17,4,FALSE),IF(AND(K67="G"),VLOOKUP($AA$12,'Sel Coberturas,Capitais,Frquias'!$Q$11:$T$11,4,FALSE)))))))))),"")</f>
        <v>0</v>
      </c>
      <c r="AC67" s="118" t="b">
        <f>IFERROR(IF(AND(K67="A"),VLOOKUP($AC$12,'Sel Coberturas,Capitais,Frquias'!$B$11:$E$17,2,FALSE),IF(AND(K67="B"),VLOOKUP($AC$12,'Sel Coberturas,Capitais,Frquias'!$B$22:$E$30,2,FALSE),IF(AND(K67="C"),VLOOKUP($AC$12,'Sel Coberturas,Capitais,Frquias'!$B$35:$E$48,2,FALSE),IF(AND(K67="D"),VLOOKUP($AC$12,'Sel Coberturas,Capitais,Frquias'!$G$11:$J$15,2,FALSE),IF(AND(K67="E"),VLOOKUP($AC$12,'Sel Coberturas,Capitais,Frquias'!$G$22:$J$32,2,FALSE),IF(AND(K67="F"),VLOOKUP($AC$12,'Sel Coberturas,Capitais,Frquias'!$L$11:$O$17,2,FALSE),IF(AND(K67="G"),VLOOKUP($AC$12,'Sel Coberturas,Capitais,Frquias'!$Q$11:$T$11,2,FALSE)))))))),"N")</f>
        <v>0</v>
      </c>
      <c r="AD67" s="118" t="b">
        <f>IF(AND(AC67="N"),"N",(IF(AND(K67="A"),VLOOKUP($AC$12,'Sel Coberturas,Capitais,Frquias'!$B$11:$E$17,3,FALSE),IF(AND(K67="B"),VLOOKUP($AC$12,'Sel Coberturas,Capitais,Frquias'!$B$22:$E$30,3,FALSE),IF(AND(K67="C"),VLOOKUP($AC$12,'Sel Coberturas,Capitais,Frquias'!$B$35:$E$48,3,FALSE),IF(AND(K67="D"),VLOOKUP($AC$12,'Sel Coberturas,Capitais,Frquias'!$G$11:$J$15,3,FALSE),IF(AND(K67="E"),VLOOKUP($AC$12,'Sel Coberturas,Capitais,Frquias'!$G$22:$J$32,3,FALSE),IF(AND(K67="F"),VLOOKUP($AC$12,'Sel Coberturas,Capitais,Frquias'!$L$11:$O$17,3,FALSE),IF(AND(K67="G"),VLOOKUP($AC$12,'Sel Coberturas,Capitais,Frquias'!$Q$11:$T$11,3,FALSE))))))))))</f>
        <v>0</v>
      </c>
      <c r="AE67" s="118" t="b">
        <f>IFERROR(IF(AND(K67="A"),VLOOKUP($AE$12,'Sel Coberturas,Capitais,Frquias'!$B$11:$E$17,2,FALSE),IF(AND(K67="B"),VLOOKUP($AE$12,'Sel Coberturas,Capitais,Frquias'!$B$22:$E$30,2,FALSE),IF(AND(K67="C"),VLOOKUP($AE$12,'Sel Coberturas,Capitais,Frquias'!$B$35:$E$48,2,FALSE),IF(AND(K67="D"),VLOOKUP($AE$12,'Sel Coberturas,Capitais,Frquias'!$G$11:$J$15,2,FALSE),IF(AND(K67="E"),VLOOKUP($AE$12,'Sel Coberturas,Capitais,Frquias'!$G$22:$J$32,2,FALSE),IF(AND(K67="F"),VLOOKUP($AE$12,'Sel Coberturas,Capitais,Frquias'!$L$11:$O$17,2,FALSE),IF(AND(K67="G"),VLOOKUP($AE$12,'Sel Coberturas,Capitais,Frquias'!$Q$11:$T$11,2,FALSE)))))))),"N")</f>
        <v>0</v>
      </c>
      <c r="AF67" s="118" t="b">
        <f>IF(AND(AE67="N"),"N",(IF(AND(K67="A"),VLOOKUP($AE$12,'Sel Coberturas,Capitais,Frquias'!$B$11:$E$17,3,FALSE),IF(AND(K67="B"),VLOOKUP($AE$12,'Sel Coberturas,Capitais,Frquias'!$B$22:$E$30,3,FALSE),IF(AND(K67="C"),VLOOKUP($AE$12,'Sel Coberturas,Capitais,Frquias'!$B$35:$E$48,3,FALSE),IF(AND(K67="D"),VLOOKUP($AE$12,'Sel Coberturas,Capitais,Frquias'!$G$11:$J$15,3,FALSE),IF(AND(K67="E"),VLOOKUP($AE$12,'Sel Coberturas,Capitais,Frquias'!$G$22:$J$32,3,FALSE),IF(AND(K67="F"),VLOOKUP($AE$12,'Sel Coberturas,Capitais,Frquias'!$L$11:$O$17,3,FALSE),IF(AND(K67="G"),VLOOKUP($AE$12,'Sel Coberturas,Capitais,Frquias'!$Q$11:$T$11,3,FALSE))))))))))</f>
        <v>0</v>
      </c>
      <c r="AG67" s="118" t="b">
        <f>IFERROR(IF(AND(K67="A"),VLOOKUP($AG$12,'Sel Coberturas,Capitais,Frquias'!$B$11:$E$17,2,FALSE),IF(AND(K67="B"),VLOOKUP($AG$12,'Sel Coberturas,Capitais,Frquias'!$B$22:$E$30,2,FALSE),IF(AND(K67="C"),VLOOKUP($AG$12,'Sel Coberturas,Capitais,Frquias'!$B$35:$E$48,2,FALSE),IF(AND(K67="D"),VLOOKUP($AG$12,'Sel Coberturas,Capitais,Frquias'!$G$11:$J$15,2,FALSE),IF(AND(K67="E"),VLOOKUP($AG$12,'Sel Coberturas,Capitais,Frquias'!$G$22:$J$32,2,FALSE),IF(AND(K67="F"),VLOOKUP($AG$12,'Sel Coberturas,Capitais,Frquias'!$L$11:$O$17,2,FALSE),IF(AND(K67="G"),VLOOKUP($AG$12,'Sel Coberturas,Capitais,Frquias'!$Q$11:$T$11,2,FALSE)))))))),"N")</f>
        <v>0</v>
      </c>
      <c r="AH67" s="118" t="b">
        <f>IF(AND(AG67="N"),"N",(IF(AND(K67="A"),VLOOKUP($AG$12,'Sel Coberturas,Capitais,Frquias'!$B$11:$E$17,3,FALSE),IF(AND(K67="B"),VLOOKUP($AG$12,'Sel Coberturas,Capitais,Frquias'!$B$22:$E$30,3,FALSE),IF(AND(K67="C"),VLOOKUP($AG$12,'Sel Coberturas,Capitais,Frquias'!$B$35:$E$48,3,FALSE),IF(AND(K67="D"),VLOOKUP($AG$12,'Sel Coberturas,Capitais,Frquias'!$G$11:$J$15,3,FALSE),IF(AND(K67="E"),VLOOKUP($AG$12,'Sel Coberturas,Capitais,Frquias'!$G$22:$J$32,3,FALSE),IF(AND(K67="F"),VLOOKUP($AG$12,'Sel Coberturas,Capitais,Frquias'!$L$11:$O$17,3,FALSE),IF(AND(K67="G"),VLOOKUP($AG$12,'Sel Coberturas,Capitais,Frquias'!$Q$11:$T$11,3,FALSE))))))))))</f>
        <v>0</v>
      </c>
      <c r="AI67" s="118" t="b">
        <f>IFERROR(IF(AND(K67="A"),VLOOKUP($AI$12,'Sel Coberturas,Capitais,Frquias'!$B$11:$E$17,2,FALSE),IF(AND(K67="B"),VLOOKUP($AI$12,'Sel Coberturas,Capitais,Frquias'!$B$22:$E$30,2,FALSE),IF(AND(K67="C"),VLOOKUP($AI$12,'Sel Coberturas,Capitais,Frquias'!$B$35:$E$48,2,FALSE),IF(AND(K67="D"),VLOOKUP($AI$12,'Sel Coberturas,Capitais,Frquias'!$G$11:$J$15,2,FALSE),IF(AND(K67="E"),VLOOKUP($AI$12,'Sel Coberturas,Capitais,Frquias'!$G$22:$J$32,2,FALSE),IF(AND(K67="F"),VLOOKUP($AI$12,'Sel Coberturas,Capitais,Frquias'!$L$11:$O$17,2,FALSE),IF(AND(K67="G"),VLOOKUP($AI$12,'Sel Coberturas,Capitais,Frquias'!$Q$11:$T$11,2,FALSE)))))))),"N")</f>
        <v>0</v>
      </c>
      <c r="BU67" s="100" t="s">
        <v>445</v>
      </c>
      <c r="BV67" s="100" t="s">
        <v>231</v>
      </c>
      <c r="BW67" s="94" t="s">
        <v>444</v>
      </c>
      <c r="BY67" s="102" t="s">
        <v>1427</v>
      </c>
      <c r="BZ67" s="103" t="s">
        <v>565</v>
      </c>
      <c r="CA67" s="103">
        <v>2610</v>
      </c>
      <c r="CC67" s="90">
        <v>2054</v>
      </c>
      <c r="CD67" s="89" t="s">
        <v>1451</v>
      </c>
      <c r="CF67" s="90">
        <v>8910</v>
      </c>
      <c r="CG67" s="92" t="s">
        <v>1856</v>
      </c>
    </row>
    <row r="68" spans="1:85">
      <c r="A68" s="85">
        <f t="shared" si="0"/>
        <v>56</v>
      </c>
      <c r="B68" s="114"/>
      <c r="C68" s="115"/>
      <c r="D68" s="115"/>
      <c r="E68" s="115"/>
      <c r="F68" s="114"/>
      <c r="G68" s="114"/>
      <c r="H68" s="114"/>
      <c r="I68" s="121"/>
      <c r="J68" s="116"/>
      <c r="K68" s="116"/>
      <c r="L68" s="117" t="b">
        <f>IFERROR(IF(AND(K68="A"),VLOOKUP($L$12,'Sel Coberturas,Capitais,Frquias'!$B$11:$E$17,3,FALSE),IF(AND(K68="B"),VLOOKUP($L$12,'Sel Coberturas,Capitais,Frquias'!$B$22:$E$30,3,FALSE),IF(AND(K68="C"),VLOOKUP($L$12,'Sel Coberturas,Capitais,Frquias'!$B$35:$E$48,3,FALSE),IF(AND(K68="D"),VLOOKUP($L$12,'Sel Coberturas,Capitais,Frquias'!$G$11:$J$15,3,FALSE),IF(AND(K68="E"),VLOOKUP($L$12,'Sel Coberturas,Capitais,Frquias'!$G$22:$J$32,3,FALSE),IF(AND(K68="F"),VLOOKUP($L$12,'Sel Coberturas,Capitais,Frquias'!$L$11:$O$17,3,FALSE),IF(AND(K68="G"),VLOOKUP($L$12,'Sel Coberturas,Capitais,Frquias'!$Q$11:$T$11,3,FALSE)))))))),"")</f>
        <v>0</v>
      </c>
      <c r="M68" s="118" t="b">
        <f>IFERROR(IF(AND(K68="A"),VLOOKUP($M$12,'Sel Coberturas,Capitais,Frquias'!$B$11:$E$17,2,FALSE),IF(AND(K68="B"),VLOOKUP($M$12,'Sel Coberturas,Capitais,Frquias'!$B$22:$E$30,2,FALSE),IF(AND(K68="C"),VLOOKUP($M$12,'Sel Coberturas,Capitais,Frquias'!$B$35:$E$48,2,FALSE),IF(AND(K68="D"),VLOOKUP($M$12,'Sel Coberturas,Capitais,Frquias'!$G$11:$J$15,2,FALSE),IF(AND(K68="E"),VLOOKUP($M$12,'Sel Coberturas,Capitais,Frquias'!$G$22:$J$32,2,FALSE),IF(AND(K68="F"),VLOOKUP($M$12,'Sel Coberturas,Capitais,Frquias'!$L$11:$O$17,2,FALSE),IF(AND(K68="G"),VLOOKUP($M$12,'Sel Coberturas,Capitais,Frquias'!$Q$11:$T$11,2,FALSE)))))))),"N")</f>
        <v>0</v>
      </c>
      <c r="N68" s="118" t="b">
        <f>IF(AND(M68="N"),"N",(IF(AND(K68="A"),VLOOKUP($M$12,'Sel Coberturas,Capitais,Frquias'!$B$11:$E$17,3,FALSE),IF(AND(K68="B"),VLOOKUP($M$12,'Sel Coberturas,Capitais,Frquias'!$B$22:$E$30,3,FALSE),IF(AND(K68="C"),VLOOKUP($M$12,'Sel Coberturas,Capitais,Frquias'!$B$35:$E$48,3,FALSE),IF(AND(K68="D"),VLOOKUP($M$12,'Sel Coberturas,Capitais,Frquias'!$G$11:$J$15,3,FALSE),IF(AND(K68="E"),VLOOKUP($M$12,'Sel Coberturas,Capitais,Frquias'!$G$22:$J$32,3,FALSE),IF(AND(K68="F"),VLOOKUP($M$12,'Sel Coberturas,Capitais,Frquias'!$L$11:$O$17,3,FALSE),IF(AND(K68="G"),VLOOKUP($M$12,'Sel Coberturas,Capitais,Frquias'!$Q$11:$T$11,3,FALSE))))))))))</f>
        <v>0</v>
      </c>
      <c r="O68" s="118" t="b">
        <f>IFERROR(IF(AND(K68="A"),VLOOKUP($O$12,'Sel Coberturas,Capitais,Frquias'!$B$11:$E$17,2,FALSE),IF(AND(K68="B"),VLOOKUP($O$12,'Sel Coberturas,Capitais,Frquias'!$B$22:$E$30,2,FALSE),IF(AND(K68="C"),VLOOKUP($O$12,'Sel Coberturas,Capitais,Frquias'!$B$35:$E$48,2,FALSE),IF(AND(K68="D"),VLOOKUP($O$12,'Sel Coberturas,Capitais,Frquias'!$G$11:$J$15,2,FALSE),IF(AND(K68="E"),VLOOKUP($O$12,'Sel Coberturas,Capitais,Frquias'!$G$22:$J$32,2,FALSE),IF(AND(K68="F"),VLOOKUP($O$12,'Sel Coberturas,Capitais,Frquias'!$L$11:$O$17,2,FALSE),IF(AND(K68="G"),VLOOKUP($O$12,'Sel Coberturas,Capitais,Frquias'!$Q$11:$T$11,2,FALSE)))))))),"N")</f>
        <v>0</v>
      </c>
      <c r="P68" s="118" t="b">
        <f>IFERROR(IF(AND(K68="A"),VLOOKUP($P$12,'Sel Coberturas,Capitais,Frquias'!$B$11:$E$17,2,FALSE),IF(AND(K68="B"),VLOOKUP($P$12,'Sel Coberturas,Capitais,Frquias'!$B$22:$E$30,2,FALSE),IF(AND(K68="C"),VLOOKUP($P$12,'Sel Coberturas,Capitais,Frquias'!$B$35:$E$48,2,FALSE),IF(AND(K68="D"),VLOOKUP($P$12,'Sel Coberturas,Capitais,Frquias'!$G$11:$J$15,2,FALSE),IF(AND(K68="E"),VLOOKUP($P$12,'Sel Coberturas,Capitais,Frquias'!$G$22:$J$32,2,FALSE),IF(AND(K68="F"),VLOOKUP($P$12,'Sel Coberturas,Capitais,Frquias'!$L$11:$O$17,2,FALSE),IF(AND(K68="G"),VLOOKUP($P$12,'Sel Coberturas,Capitais,Frquias'!$Q$11:$T$11,2,FALSE)))))))),"N")</f>
        <v>0</v>
      </c>
      <c r="Q68" s="118" t="b">
        <f>IFERROR(IF(AND(K68="A"),VLOOKUP($Q$12,'Sel Coberturas,Capitais,Frquias'!$B$11:$E$17,2,FALSE),IF(AND(K68="B"),VLOOKUP($Q$12,'Sel Coberturas,Capitais,Frquias'!$B$22:$E$30,2,FALSE),IF(AND(K68="C"),VLOOKUP($Q$12,'Sel Coberturas,Capitais,Frquias'!$B$35:$E$48,2,FALSE),IF(AND(K68="D"),VLOOKUP($Q$12,'Sel Coberturas,Capitais,Frquias'!$G$11:$J$15,2,FALSE),IF(AND(K68="E"),VLOOKUP($Q$12,'Sel Coberturas,Capitais,Frquias'!$G$22:$J$32,2,FALSE),IF(AND(K68="F"),VLOOKUP($Q$12,'Sel Coberturas,Capitais,Frquias'!$L$11:$O$17,2,FALSE),IF(AND(K68="G"),VLOOKUP($Q$12,'Sel Coberturas,Capitais,Frquias'!$Q$11:$T$11,2,FALSE)))))))),"N")</f>
        <v>0</v>
      </c>
      <c r="R68" s="118" t="b">
        <f>IF(AND(Q68="N"),"N",(IF(AND(K68="A"),VLOOKUP($Q$12,'Sel Coberturas,Capitais,Frquias'!$B$11:$E$17,3,FALSE),IF(AND(K68="B"),VLOOKUP($Q$12,'Sel Coberturas,Capitais,Frquias'!$B$22:$E$30,3,FALSE),IF(AND(K68="C"),VLOOKUP($Q$12,'Sel Coberturas,Capitais,Frquias'!$B$35:$E$48,3,FALSE),IF(AND(K68="D"),VLOOKUP($Q$12,'Sel Coberturas,Capitais,Frquias'!$G$11:$J$15,3,FALSE),IF(AND(K68="E"),VLOOKUP($Q$12,'Sel Coberturas,Capitais,Frquias'!$G$22:$J$32,3,FALSE),IF(AND(K68="F"),VLOOKUP($Q$12,'Sel Coberturas,Capitais,Frquias'!$L$11:$O$17,3,FALSE),IF(AND(K68="G"),VLOOKUP($Q$12,'Sel Coberturas,Capitais,Frquias'!$Q$11:$T$11,3,FALSE))))))))))</f>
        <v>0</v>
      </c>
      <c r="S68" s="118" t="b">
        <f>IFERROR(IF(AND(K68="A"),VLOOKUP($S$12,'Sel Coberturas,Capitais,Frquias'!$B$11:$E$17,2,FALSE),IF(AND(K68="B"),VLOOKUP($S$12,'Sel Coberturas,Capitais,Frquias'!$B$22:$E$30,2,FALSE),IF(AND(K68="C"),VLOOKUP($S$12,'Sel Coberturas,Capitais,Frquias'!$B$35:$E$48,2,FALSE),IF(AND(K68="D"),VLOOKUP($S$12,'Sel Coberturas,Capitais,Frquias'!$G$11:$J$15,2,FALSE),IF(AND(K68="E"),VLOOKUP($S$12,'Sel Coberturas,Capitais,Frquias'!$G$22:$J$32,2,FALSE),IF(AND(K68="F"),VLOOKUP($S$12,'Sel Coberturas,Capitais,Frquias'!$L$11:$O$17,2,FALSE),IF(AND(K68="G"),VLOOKUP($S$12,'Sel Coberturas,Capitais,Frquias'!$Q$11:$T$11,2,FALSE)))))))),"N")</f>
        <v>0</v>
      </c>
      <c r="T68" s="118" t="b">
        <f>IFERROR(IF(AND(S68="N"),"",(IF(AND(K68="A"),VLOOKUP($S$12,'Sel Coberturas,Capitais,Frquias'!$B$11:$E$17,4,FALSE),IF(AND(K68="B"),VLOOKUP($S$12,'Sel Coberturas,Capitais,Frquias'!$B$22:$E$30,4,FALSE),IF(AND(K68="C"),VLOOKUP($S$12,'Sel Coberturas,Capitais,Frquias'!$B$35:$E$48,4,FALSE),IF(AND(K68="D"),VLOOKUP($S$12,'Sel Coberturas,Capitais,Frquias'!$G$11:$J$15,4,FALSE),IF(AND(K68="E"),VLOOKUP($S$12,'Sel Coberturas,Capitais,Frquias'!$G$22:$J$32,4,FALSE),IF(AND(K68="F"),VLOOKUP($S$12,'Sel Coberturas,Capitais,Frquias'!$L$11:$O$17,4,FALSE),IF(AND(K68="G"),VLOOKUP($S$12,'Sel Coberturas,Capitais,Frquias'!$Q$11:$T$11,4,FALSE)))))))))),"")</f>
        <v>0</v>
      </c>
      <c r="U68" s="118" t="b">
        <f>IFERROR(IF(AND(K68="A"),VLOOKUP($U$12,'Sel Coberturas,Capitais,Frquias'!$B$11:$E$17,2,FALSE),IF(AND(K68="B"),VLOOKUP($U$12,'Sel Coberturas,Capitais,Frquias'!$B$22:$E$30,2,FALSE),IF(AND(K68="C"),VLOOKUP($U$12,'Sel Coberturas,Capitais,Frquias'!$B$35:$E$48,2,FALSE),IF(AND(K68="D"),VLOOKUP($U$12,'Sel Coberturas,Capitais,Frquias'!$G$11:$J$15,2,FALSE),IF(AND(K68="E"),VLOOKUP($U$12,'Sel Coberturas,Capitais,Frquias'!$G$22:$J$32,2,FALSE),IF(AND(K68="F"),VLOOKUP($U$12,'Sel Coberturas,Capitais,Frquias'!$L$11:$O$17,2,FALSE),IF(AND(K68="G"),VLOOKUP($U$12,'Sel Coberturas,Capitais,Frquias'!$Q$11:$T$11,2,FALSE)))))))),"N")</f>
        <v>0</v>
      </c>
      <c r="V68" s="119" t="b">
        <f>IFERROR(IF(AND(U68="N"),"",(IF(AND(K68="A"),VLOOKUP($U$12,'Sel Coberturas,Capitais,Frquias'!$B$11:$E$17,4,FALSE),IF(AND(K68="B"),VLOOKUP($U$12,'Sel Coberturas,Capitais,Frquias'!$B$22:$E$30,4,FALSE),IF(AND(K68="C"),VLOOKUP($U$12,'Sel Coberturas,Capitais,Frquias'!$B$35:$E$48,4,FALSE),IF(AND(K68="D"),VLOOKUP($U$12,'Sel Coberturas,Capitais,Frquias'!$G$11:$J$15,4,FALSE),IF(AND(K68="E"),VLOOKUP($U$12,'Sel Coberturas,Capitais,Frquias'!$G$22:$J$32,4,FALSE),IF(AND(K68="F"),VLOOKUP($U$12,'Sel Coberturas,Capitais,Frquias'!$L$11:$O$17,4,FALSE),IF(AND(K68="G"),VLOOKUP($U$12,'Sel Coberturas,Capitais,Frquias'!$Q$11:$T$11,4,FALSE)))))))))),"")</f>
        <v>0</v>
      </c>
      <c r="W68" s="118" t="b">
        <f>IFERROR(IF(AND(K68="A"),VLOOKUP($W$12,'Sel Coberturas,Capitais,Frquias'!$B$11:$E$17,2,FALSE),IF(AND(K68="B"),VLOOKUP($W$12,'Sel Coberturas,Capitais,Frquias'!$B$22:$E$30,2,FALSE),IF(AND(K68="C"),VLOOKUP($W$12,'Sel Coberturas,Capitais,Frquias'!$B$35:$E$48,2,FALSE),IF(AND(K68="D"),VLOOKUP($W$12,'Sel Coberturas,Capitais,Frquias'!$G$11:$J$15,2,FALSE),IF(AND(K68="E"),VLOOKUP($W$12,'Sel Coberturas,Capitais,Frquias'!$G$22:$J$32,2,FALSE),IF(AND(K68="F"),VLOOKUP($W$12,'Sel Coberturas,Capitais,Frquias'!$L$11:$O$17,2,FALSE),IF(AND(K68="G"),VLOOKUP($W$12,'Sel Coberturas,Capitais,Frquias'!$Q$11:$T$11,2,FALSE)))))))),"N")</f>
        <v>0</v>
      </c>
      <c r="X68" s="119" t="b">
        <f>IFERROR(IF(AND(W68="N"),"",(IF(AND(K68="A"),VLOOKUP($W$12,'Sel Coberturas,Capitais,Frquias'!$B$11:$E$17,4,FALSE),IF(AND(K68="B"),VLOOKUP($W$12,'Sel Coberturas,Capitais,Frquias'!$B$22:$E$30,4,FALSE),IF(AND(K68="C"),VLOOKUP($W$12,'Sel Coberturas,Capitais,Frquias'!$B$35:$E$48,4,FALSE),IF(AND(K68="D"),VLOOKUP($W$12,'Sel Coberturas,Capitais,Frquias'!$G$11:$J$15,4,FALSE),IF(AND(K68="E"),VLOOKUP($W$12,'Sel Coberturas,Capitais,Frquias'!$G$22:$J$32,4,FALSE),IF(AND(K68="F"),VLOOKUP($W$12,'Sel Coberturas,Capitais,Frquias'!$L$11:$O$17,4,FALSE),IF(AND(K68="G"),VLOOKUP($W$12,'Sel Coberturas,Capitais,Frquias'!$Q$11:$T$11,4,FALSE)))))))))),"")</f>
        <v>0</v>
      </c>
      <c r="Y68" s="118" t="b">
        <f>IFERROR(IF(AND(K68="A"),VLOOKUP($Y$12,'Sel Coberturas,Capitais,Frquias'!$B$11:$E$17,2,FALSE),IF(AND(K68="B"),VLOOKUP($Y$12,'Sel Coberturas,Capitais,Frquias'!$B$22:$E$30,2,FALSE),IF(AND(K68="C"),VLOOKUP($Y$12,'Sel Coberturas,Capitais,Frquias'!$B$35:$E$48,2,FALSE),IF(AND(K68="D"),VLOOKUP($Y$12,'Sel Coberturas,Capitais,Frquias'!$G$11:$J$15,2,FALSE),IF(AND(K68="E"),VLOOKUP($Y$12,'Sel Coberturas,Capitais,Frquias'!$G$22:$J$32,2,FALSE),IF(AND(K68="F"),VLOOKUP($Y$12,'Sel Coberturas,Capitais,Frquias'!$L$11:$O$17,2,FALSE),IF(AND(K68="G"),VLOOKUP($Y$12,'Sel Coberturas,Capitais,Frquias'!$Q$11:$T$11,2,FALSE)))))))),"N")</f>
        <v>0</v>
      </c>
      <c r="Z68" s="119" t="b">
        <f>IFERROR(IF(AND(Y68="N"),"",(IF(AND(K68="A"),VLOOKUP($Y$12,'Sel Coberturas,Capitais,Frquias'!$B$11:$E$17,4,FALSE),IF(AND(K68="B"),VLOOKUP($Y$12,'Sel Coberturas,Capitais,Frquias'!$B$22:$E$30,4,FALSE),IF(AND(K68="C"),VLOOKUP($Y$12,'Sel Coberturas,Capitais,Frquias'!$B$35:$E$48,4,FALSE),IF(AND(K68="D"),VLOOKUP($Y$12,'Sel Coberturas,Capitais,Frquias'!$G$11:$J$15,4,FALSE),IF(AND(K68="E"),VLOOKUP($Y$12,'Sel Coberturas,Capitais,Frquias'!$G$22:$J$32,4,FALSE),IF(AND(K68="F"),VLOOKUP($Y$12,'Sel Coberturas,Capitais,Frquias'!$L$11:$O$17,4,FALSE),IF(AND(K68="G"),VLOOKUP($Y$12,'Sel Coberturas,Capitais,Frquias'!$Q$11:$T$11,4,FALSE)))))))))),"")</f>
        <v>0</v>
      </c>
      <c r="AA68" s="118" t="b">
        <f>IFERROR(IF(AND(K68="A"),VLOOKUP($AA$12,'Sel Coberturas,Capitais,Frquias'!$B$11:$E$17,2,FALSE),IF(AND(K68="B"),VLOOKUP($AA$12,'Sel Coberturas,Capitais,Frquias'!$B$22:$E$30,2,FALSE),IF(AND(K68="C"),VLOOKUP($AA$12,'Sel Coberturas,Capitais,Frquias'!$B$35:$E$48,2,FALSE),IF(AND(K68="D"),VLOOKUP($AA$12,'Sel Coberturas,Capitais,Frquias'!$G$11:$J$15,2,FALSE),IF(AND(K68="E"),VLOOKUP($AA$12,'Sel Coberturas,Capitais,Frquias'!$G$22:$J$32,2,FALSE),IF(AND(K68="F"),VLOOKUP($AA$12,'Sel Coberturas,Capitais,Frquias'!$L$11:$O$17,2,FALSE),IF(AND(K68="G"),VLOOKUP($AA$12,'Sel Coberturas,Capitais,Frquias'!$Q$11:$T$11,2,FALSE)))))))),"N")</f>
        <v>0</v>
      </c>
      <c r="AB68" s="119" t="b">
        <f>IFERROR(IF(AND(AA68="N"),"",(IF(AND(K68="A"),VLOOKUP($AA$12,'Sel Coberturas,Capitais,Frquias'!$B$11:$E$17,4,FALSE),IF(AND(K68="B"),VLOOKUP($AA$12,'Sel Coberturas,Capitais,Frquias'!$B$22:$E$30,4,FALSE),IF(AND(K68="C"),VLOOKUP($AA$12,'Sel Coberturas,Capitais,Frquias'!$B$35:$E$48,4,FALSE),IF(AND(K68="D"),VLOOKUP($AA$12,'Sel Coberturas,Capitais,Frquias'!$G$11:$J$15,4,FALSE),IF(AND(K68="E"),VLOOKUP($AA$12,'Sel Coberturas,Capitais,Frquias'!$G$22:$J$32,4,FALSE),IF(AND(K68="F"),VLOOKUP($AA$12,'Sel Coberturas,Capitais,Frquias'!$L$11:$O$17,4,FALSE),IF(AND(K68="G"),VLOOKUP($AA$12,'Sel Coberturas,Capitais,Frquias'!$Q$11:$T$11,4,FALSE)))))))))),"")</f>
        <v>0</v>
      </c>
      <c r="AC68" s="118" t="b">
        <f>IFERROR(IF(AND(K68="A"),VLOOKUP($AC$12,'Sel Coberturas,Capitais,Frquias'!$B$11:$E$17,2,FALSE),IF(AND(K68="B"),VLOOKUP($AC$12,'Sel Coberturas,Capitais,Frquias'!$B$22:$E$30,2,FALSE),IF(AND(K68="C"),VLOOKUP($AC$12,'Sel Coberturas,Capitais,Frquias'!$B$35:$E$48,2,FALSE),IF(AND(K68="D"),VLOOKUP($AC$12,'Sel Coberturas,Capitais,Frquias'!$G$11:$J$15,2,FALSE),IF(AND(K68="E"),VLOOKUP($AC$12,'Sel Coberturas,Capitais,Frquias'!$G$22:$J$32,2,FALSE),IF(AND(K68="F"),VLOOKUP($AC$12,'Sel Coberturas,Capitais,Frquias'!$L$11:$O$17,2,FALSE),IF(AND(K68="G"),VLOOKUP($AC$12,'Sel Coberturas,Capitais,Frquias'!$Q$11:$T$11,2,FALSE)))))))),"N")</f>
        <v>0</v>
      </c>
      <c r="AD68" s="118" t="b">
        <f>IF(AND(AC68="N"),"N",(IF(AND(K68="A"),VLOOKUP($AC$12,'Sel Coberturas,Capitais,Frquias'!$B$11:$E$17,3,FALSE),IF(AND(K68="B"),VLOOKUP($AC$12,'Sel Coberturas,Capitais,Frquias'!$B$22:$E$30,3,FALSE),IF(AND(K68="C"),VLOOKUP($AC$12,'Sel Coberturas,Capitais,Frquias'!$B$35:$E$48,3,FALSE),IF(AND(K68="D"),VLOOKUP($AC$12,'Sel Coberturas,Capitais,Frquias'!$G$11:$J$15,3,FALSE),IF(AND(K68="E"),VLOOKUP($AC$12,'Sel Coberturas,Capitais,Frquias'!$G$22:$J$32,3,FALSE),IF(AND(K68="F"),VLOOKUP($AC$12,'Sel Coberturas,Capitais,Frquias'!$L$11:$O$17,3,FALSE),IF(AND(K68="G"),VLOOKUP($AC$12,'Sel Coberturas,Capitais,Frquias'!$Q$11:$T$11,3,FALSE))))))))))</f>
        <v>0</v>
      </c>
      <c r="AE68" s="118" t="b">
        <f>IFERROR(IF(AND(K68="A"),VLOOKUP($AE$12,'Sel Coberturas,Capitais,Frquias'!$B$11:$E$17,2,FALSE),IF(AND(K68="B"),VLOOKUP($AE$12,'Sel Coberturas,Capitais,Frquias'!$B$22:$E$30,2,FALSE),IF(AND(K68="C"),VLOOKUP($AE$12,'Sel Coberturas,Capitais,Frquias'!$B$35:$E$48,2,FALSE),IF(AND(K68="D"),VLOOKUP($AE$12,'Sel Coberturas,Capitais,Frquias'!$G$11:$J$15,2,FALSE),IF(AND(K68="E"),VLOOKUP($AE$12,'Sel Coberturas,Capitais,Frquias'!$G$22:$J$32,2,FALSE),IF(AND(K68="F"),VLOOKUP($AE$12,'Sel Coberturas,Capitais,Frquias'!$L$11:$O$17,2,FALSE),IF(AND(K68="G"),VLOOKUP($AE$12,'Sel Coberturas,Capitais,Frquias'!$Q$11:$T$11,2,FALSE)))))))),"N")</f>
        <v>0</v>
      </c>
      <c r="AF68" s="118" t="b">
        <f>IF(AND(AE68="N"),"N",(IF(AND(K68="A"),VLOOKUP($AE$12,'Sel Coberturas,Capitais,Frquias'!$B$11:$E$17,3,FALSE),IF(AND(K68="B"),VLOOKUP($AE$12,'Sel Coberturas,Capitais,Frquias'!$B$22:$E$30,3,FALSE),IF(AND(K68="C"),VLOOKUP($AE$12,'Sel Coberturas,Capitais,Frquias'!$B$35:$E$48,3,FALSE),IF(AND(K68="D"),VLOOKUP($AE$12,'Sel Coberturas,Capitais,Frquias'!$G$11:$J$15,3,FALSE),IF(AND(K68="E"),VLOOKUP($AE$12,'Sel Coberturas,Capitais,Frquias'!$G$22:$J$32,3,FALSE),IF(AND(K68="F"),VLOOKUP($AE$12,'Sel Coberturas,Capitais,Frquias'!$L$11:$O$17,3,FALSE),IF(AND(K68="G"),VLOOKUP($AE$12,'Sel Coberturas,Capitais,Frquias'!$Q$11:$T$11,3,FALSE))))))))))</f>
        <v>0</v>
      </c>
      <c r="AG68" s="118" t="b">
        <f>IFERROR(IF(AND(K68="A"),VLOOKUP($AG$12,'Sel Coberturas,Capitais,Frquias'!$B$11:$E$17,2,FALSE),IF(AND(K68="B"),VLOOKUP($AG$12,'Sel Coberturas,Capitais,Frquias'!$B$22:$E$30,2,FALSE),IF(AND(K68="C"),VLOOKUP($AG$12,'Sel Coberturas,Capitais,Frquias'!$B$35:$E$48,2,FALSE),IF(AND(K68="D"),VLOOKUP($AG$12,'Sel Coberturas,Capitais,Frquias'!$G$11:$J$15,2,FALSE),IF(AND(K68="E"),VLOOKUP($AG$12,'Sel Coberturas,Capitais,Frquias'!$G$22:$J$32,2,FALSE),IF(AND(K68="F"),VLOOKUP($AG$12,'Sel Coberturas,Capitais,Frquias'!$L$11:$O$17,2,FALSE),IF(AND(K68="G"),VLOOKUP($AG$12,'Sel Coberturas,Capitais,Frquias'!$Q$11:$T$11,2,FALSE)))))))),"N")</f>
        <v>0</v>
      </c>
      <c r="AH68" s="118" t="b">
        <f>IF(AND(AG68="N"),"N",(IF(AND(K68="A"),VLOOKUP($AG$12,'Sel Coberturas,Capitais,Frquias'!$B$11:$E$17,3,FALSE),IF(AND(K68="B"),VLOOKUP($AG$12,'Sel Coberturas,Capitais,Frquias'!$B$22:$E$30,3,FALSE),IF(AND(K68="C"),VLOOKUP($AG$12,'Sel Coberturas,Capitais,Frquias'!$B$35:$E$48,3,FALSE),IF(AND(K68="D"),VLOOKUP($AG$12,'Sel Coberturas,Capitais,Frquias'!$G$11:$J$15,3,FALSE),IF(AND(K68="E"),VLOOKUP($AG$12,'Sel Coberturas,Capitais,Frquias'!$G$22:$J$32,3,FALSE),IF(AND(K68="F"),VLOOKUP($AG$12,'Sel Coberturas,Capitais,Frquias'!$L$11:$O$17,3,FALSE),IF(AND(K68="G"),VLOOKUP($AG$12,'Sel Coberturas,Capitais,Frquias'!$Q$11:$T$11,3,FALSE))))))))))</f>
        <v>0</v>
      </c>
      <c r="AI68" s="118" t="b">
        <f>IFERROR(IF(AND(K68="A"),VLOOKUP($AI$12,'Sel Coberturas,Capitais,Frquias'!$B$11:$E$17,2,FALSE),IF(AND(K68="B"),VLOOKUP($AI$12,'Sel Coberturas,Capitais,Frquias'!$B$22:$E$30,2,FALSE),IF(AND(K68="C"),VLOOKUP($AI$12,'Sel Coberturas,Capitais,Frquias'!$B$35:$E$48,2,FALSE),IF(AND(K68="D"),VLOOKUP($AI$12,'Sel Coberturas,Capitais,Frquias'!$G$11:$J$15,2,FALSE),IF(AND(K68="E"),VLOOKUP($AI$12,'Sel Coberturas,Capitais,Frquias'!$G$22:$J$32,2,FALSE),IF(AND(K68="F"),VLOOKUP($AI$12,'Sel Coberturas,Capitais,Frquias'!$L$11:$O$17,2,FALSE),IF(AND(K68="G"),VLOOKUP($AI$12,'Sel Coberturas,Capitais,Frquias'!$Q$11:$T$11,2,FALSE)))))))),"N")</f>
        <v>0</v>
      </c>
      <c r="BU68" s="100" t="s">
        <v>448</v>
      </c>
      <c r="BV68" s="100" t="s">
        <v>402</v>
      </c>
      <c r="BW68" s="94" t="s">
        <v>447</v>
      </c>
      <c r="BY68" s="102" t="s">
        <v>1252</v>
      </c>
      <c r="BZ68" s="103" t="s">
        <v>565</v>
      </c>
      <c r="CA68" s="103">
        <v>1413</v>
      </c>
      <c r="CC68" s="90">
        <v>2065</v>
      </c>
      <c r="CD68" s="89" t="s">
        <v>1857</v>
      </c>
      <c r="CF68" s="90">
        <v>8920</v>
      </c>
      <c r="CG68" s="92" t="s">
        <v>1858</v>
      </c>
    </row>
    <row r="69" spans="1:85">
      <c r="A69" s="85">
        <f t="shared" si="0"/>
        <v>57</v>
      </c>
      <c r="B69" s="114"/>
      <c r="C69" s="115"/>
      <c r="D69" s="115"/>
      <c r="E69" s="115"/>
      <c r="F69" s="114"/>
      <c r="G69" s="114"/>
      <c r="H69" s="114"/>
      <c r="I69" s="121"/>
      <c r="J69" s="116"/>
      <c r="K69" s="116"/>
      <c r="L69" s="117" t="b">
        <f>IFERROR(IF(AND(K69="A"),VLOOKUP($L$12,'Sel Coberturas,Capitais,Frquias'!$B$11:$E$17,3,FALSE),IF(AND(K69="B"),VLOOKUP($L$12,'Sel Coberturas,Capitais,Frquias'!$B$22:$E$30,3,FALSE),IF(AND(K69="C"),VLOOKUP($L$12,'Sel Coberturas,Capitais,Frquias'!$B$35:$E$48,3,FALSE),IF(AND(K69="D"),VLOOKUP($L$12,'Sel Coberturas,Capitais,Frquias'!$G$11:$J$15,3,FALSE),IF(AND(K69="E"),VLOOKUP($L$12,'Sel Coberturas,Capitais,Frquias'!$G$22:$J$32,3,FALSE),IF(AND(K69="F"),VLOOKUP($L$12,'Sel Coberturas,Capitais,Frquias'!$L$11:$O$17,3,FALSE),IF(AND(K69="G"),VLOOKUP($L$12,'Sel Coberturas,Capitais,Frquias'!$Q$11:$T$11,3,FALSE)))))))),"")</f>
        <v>0</v>
      </c>
      <c r="M69" s="118" t="b">
        <f>IFERROR(IF(AND(K69="A"),VLOOKUP($M$12,'Sel Coberturas,Capitais,Frquias'!$B$11:$E$17,2,FALSE),IF(AND(K69="B"),VLOOKUP($M$12,'Sel Coberturas,Capitais,Frquias'!$B$22:$E$30,2,FALSE),IF(AND(K69="C"),VLOOKUP($M$12,'Sel Coberturas,Capitais,Frquias'!$B$35:$E$48,2,FALSE),IF(AND(K69="D"),VLOOKUP($M$12,'Sel Coberturas,Capitais,Frquias'!$G$11:$J$15,2,FALSE),IF(AND(K69="E"),VLOOKUP($M$12,'Sel Coberturas,Capitais,Frquias'!$G$22:$J$32,2,FALSE),IF(AND(K69="F"),VLOOKUP($M$12,'Sel Coberturas,Capitais,Frquias'!$L$11:$O$17,2,FALSE),IF(AND(K69="G"),VLOOKUP($M$12,'Sel Coberturas,Capitais,Frquias'!$Q$11:$T$11,2,FALSE)))))))),"N")</f>
        <v>0</v>
      </c>
      <c r="N69" s="118" t="b">
        <f>IF(AND(M69="N"),"N",(IF(AND(K69="A"),VLOOKUP($M$12,'Sel Coberturas,Capitais,Frquias'!$B$11:$E$17,3,FALSE),IF(AND(K69="B"),VLOOKUP($M$12,'Sel Coberturas,Capitais,Frquias'!$B$22:$E$30,3,FALSE),IF(AND(K69="C"),VLOOKUP($M$12,'Sel Coberturas,Capitais,Frquias'!$B$35:$E$48,3,FALSE),IF(AND(K69="D"),VLOOKUP($M$12,'Sel Coberturas,Capitais,Frquias'!$G$11:$J$15,3,FALSE),IF(AND(K69="E"),VLOOKUP($M$12,'Sel Coberturas,Capitais,Frquias'!$G$22:$J$32,3,FALSE),IF(AND(K69="F"),VLOOKUP($M$12,'Sel Coberturas,Capitais,Frquias'!$L$11:$O$17,3,FALSE),IF(AND(K69="G"),VLOOKUP($M$12,'Sel Coberturas,Capitais,Frquias'!$Q$11:$T$11,3,FALSE))))))))))</f>
        <v>0</v>
      </c>
      <c r="O69" s="118" t="b">
        <f>IFERROR(IF(AND(K69="A"),VLOOKUP($O$12,'Sel Coberturas,Capitais,Frquias'!$B$11:$E$17,2,FALSE),IF(AND(K69="B"),VLOOKUP($O$12,'Sel Coberturas,Capitais,Frquias'!$B$22:$E$30,2,FALSE),IF(AND(K69="C"),VLOOKUP($O$12,'Sel Coberturas,Capitais,Frquias'!$B$35:$E$48,2,FALSE),IF(AND(K69="D"),VLOOKUP($O$12,'Sel Coberturas,Capitais,Frquias'!$G$11:$J$15,2,FALSE),IF(AND(K69="E"),VLOOKUP($O$12,'Sel Coberturas,Capitais,Frquias'!$G$22:$J$32,2,FALSE),IF(AND(K69="F"),VLOOKUP($O$12,'Sel Coberturas,Capitais,Frquias'!$L$11:$O$17,2,FALSE),IF(AND(K69="G"),VLOOKUP($O$12,'Sel Coberturas,Capitais,Frquias'!$Q$11:$T$11,2,FALSE)))))))),"N")</f>
        <v>0</v>
      </c>
      <c r="P69" s="118" t="b">
        <f>IFERROR(IF(AND(K69="A"),VLOOKUP($P$12,'Sel Coberturas,Capitais,Frquias'!$B$11:$E$17,2,FALSE),IF(AND(K69="B"),VLOOKUP($P$12,'Sel Coberturas,Capitais,Frquias'!$B$22:$E$30,2,FALSE),IF(AND(K69="C"),VLOOKUP($P$12,'Sel Coberturas,Capitais,Frquias'!$B$35:$E$48,2,FALSE),IF(AND(K69="D"),VLOOKUP($P$12,'Sel Coberturas,Capitais,Frquias'!$G$11:$J$15,2,FALSE),IF(AND(K69="E"),VLOOKUP($P$12,'Sel Coberturas,Capitais,Frquias'!$G$22:$J$32,2,FALSE),IF(AND(K69="F"),VLOOKUP($P$12,'Sel Coberturas,Capitais,Frquias'!$L$11:$O$17,2,FALSE),IF(AND(K69="G"),VLOOKUP($P$12,'Sel Coberturas,Capitais,Frquias'!$Q$11:$T$11,2,FALSE)))))))),"N")</f>
        <v>0</v>
      </c>
      <c r="Q69" s="118" t="b">
        <f>IFERROR(IF(AND(K69="A"),VLOOKUP($Q$12,'Sel Coberturas,Capitais,Frquias'!$B$11:$E$17,2,FALSE),IF(AND(K69="B"),VLOOKUP($Q$12,'Sel Coberturas,Capitais,Frquias'!$B$22:$E$30,2,FALSE),IF(AND(K69="C"),VLOOKUP($Q$12,'Sel Coberturas,Capitais,Frquias'!$B$35:$E$48,2,FALSE),IF(AND(K69="D"),VLOOKUP($Q$12,'Sel Coberturas,Capitais,Frquias'!$G$11:$J$15,2,FALSE),IF(AND(K69="E"),VLOOKUP($Q$12,'Sel Coberturas,Capitais,Frquias'!$G$22:$J$32,2,FALSE),IF(AND(K69="F"),VLOOKUP($Q$12,'Sel Coberturas,Capitais,Frquias'!$L$11:$O$17,2,FALSE),IF(AND(K69="G"),VLOOKUP($Q$12,'Sel Coberturas,Capitais,Frquias'!$Q$11:$T$11,2,FALSE)))))))),"N")</f>
        <v>0</v>
      </c>
      <c r="R69" s="118" t="b">
        <f>IF(AND(Q69="N"),"N",(IF(AND(K69="A"),VLOOKUP($Q$12,'Sel Coberturas,Capitais,Frquias'!$B$11:$E$17,3,FALSE),IF(AND(K69="B"),VLOOKUP($Q$12,'Sel Coberturas,Capitais,Frquias'!$B$22:$E$30,3,FALSE),IF(AND(K69="C"),VLOOKUP($Q$12,'Sel Coberturas,Capitais,Frquias'!$B$35:$E$48,3,FALSE),IF(AND(K69="D"),VLOOKUP($Q$12,'Sel Coberturas,Capitais,Frquias'!$G$11:$J$15,3,FALSE),IF(AND(K69="E"),VLOOKUP($Q$12,'Sel Coberturas,Capitais,Frquias'!$G$22:$J$32,3,FALSE),IF(AND(K69="F"),VLOOKUP($Q$12,'Sel Coberturas,Capitais,Frquias'!$L$11:$O$17,3,FALSE),IF(AND(K69="G"),VLOOKUP($Q$12,'Sel Coberturas,Capitais,Frquias'!$Q$11:$T$11,3,FALSE))))))))))</f>
        <v>0</v>
      </c>
      <c r="S69" s="118" t="b">
        <f>IFERROR(IF(AND(K69="A"),VLOOKUP($S$12,'Sel Coberturas,Capitais,Frquias'!$B$11:$E$17,2,FALSE),IF(AND(K69="B"),VLOOKUP($S$12,'Sel Coberturas,Capitais,Frquias'!$B$22:$E$30,2,FALSE),IF(AND(K69="C"),VLOOKUP($S$12,'Sel Coberturas,Capitais,Frquias'!$B$35:$E$48,2,FALSE),IF(AND(K69="D"),VLOOKUP($S$12,'Sel Coberturas,Capitais,Frquias'!$G$11:$J$15,2,FALSE),IF(AND(K69="E"),VLOOKUP($S$12,'Sel Coberturas,Capitais,Frquias'!$G$22:$J$32,2,FALSE),IF(AND(K69="F"),VLOOKUP($S$12,'Sel Coberturas,Capitais,Frquias'!$L$11:$O$17,2,FALSE),IF(AND(K69="G"),VLOOKUP($S$12,'Sel Coberturas,Capitais,Frquias'!$Q$11:$T$11,2,FALSE)))))))),"N")</f>
        <v>0</v>
      </c>
      <c r="T69" s="118" t="b">
        <f>IFERROR(IF(AND(S69="N"),"",(IF(AND(K69="A"),VLOOKUP($S$12,'Sel Coberturas,Capitais,Frquias'!$B$11:$E$17,4,FALSE),IF(AND(K69="B"),VLOOKUP($S$12,'Sel Coberturas,Capitais,Frquias'!$B$22:$E$30,4,FALSE),IF(AND(K69="C"),VLOOKUP($S$12,'Sel Coberturas,Capitais,Frquias'!$B$35:$E$48,4,FALSE),IF(AND(K69="D"),VLOOKUP($S$12,'Sel Coberturas,Capitais,Frquias'!$G$11:$J$15,4,FALSE),IF(AND(K69="E"),VLOOKUP($S$12,'Sel Coberturas,Capitais,Frquias'!$G$22:$J$32,4,FALSE),IF(AND(K69="F"),VLOOKUP($S$12,'Sel Coberturas,Capitais,Frquias'!$L$11:$O$17,4,FALSE),IF(AND(K69="G"),VLOOKUP($S$12,'Sel Coberturas,Capitais,Frquias'!$Q$11:$T$11,4,FALSE)))))))))),"")</f>
        <v>0</v>
      </c>
      <c r="U69" s="118" t="b">
        <f>IFERROR(IF(AND(K69="A"),VLOOKUP($U$12,'Sel Coberturas,Capitais,Frquias'!$B$11:$E$17,2,FALSE),IF(AND(K69="B"),VLOOKUP($U$12,'Sel Coberturas,Capitais,Frquias'!$B$22:$E$30,2,FALSE),IF(AND(K69="C"),VLOOKUP($U$12,'Sel Coberturas,Capitais,Frquias'!$B$35:$E$48,2,FALSE),IF(AND(K69="D"),VLOOKUP($U$12,'Sel Coberturas,Capitais,Frquias'!$G$11:$J$15,2,FALSE),IF(AND(K69="E"),VLOOKUP($U$12,'Sel Coberturas,Capitais,Frquias'!$G$22:$J$32,2,FALSE),IF(AND(K69="F"),VLOOKUP($U$12,'Sel Coberturas,Capitais,Frquias'!$L$11:$O$17,2,FALSE),IF(AND(K69="G"),VLOOKUP($U$12,'Sel Coberturas,Capitais,Frquias'!$Q$11:$T$11,2,FALSE)))))))),"N")</f>
        <v>0</v>
      </c>
      <c r="V69" s="119" t="b">
        <f>IFERROR(IF(AND(U69="N"),"",(IF(AND(K69="A"),VLOOKUP($U$12,'Sel Coberturas,Capitais,Frquias'!$B$11:$E$17,4,FALSE),IF(AND(K69="B"),VLOOKUP($U$12,'Sel Coberturas,Capitais,Frquias'!$B$22:$E$30,4,FALSE),IF(AND(K69="C"),VLOOKUP($U$12,'Sel Coberturas,Capitais,Frquias'!$B$35:$E$48,4,FALSE),IF(AND(K69="D"),VLOOKUP($U$12,'Sel Coberturas,Capitais,Frquias'!$G$11:$J$15,4,FALSE),IF(AND(K69="E"),VLOOKUP($U$12,'Sel Coberturas,Capitais,Frquias'!$G$22:$J$32,4,FALSE),IF(AND(K69="F"),VLOOKUP($U$12,'Sel Coberturas,Capitais,Frquias'!$L$11:$O$17,4,FALSE),IF(AND(K69="G"),VLOOKUP($U$12,'Sel Coberturas,Capitais,Frquias'!$Q$11:$T$11,4,FALSE)))))))))),"")</f>
        <v>0</v>
      </c>
      <c r="W69" s="118" t="b">
        <f>IFERROR(IF(AND(K69="A"),VLOOKUP($W$12,'Sel Coberturas,Capitais,Frquias'!$B$11:$E$17,2,FALSE),IF(AND(K69="B"),VLOOKUP($W$12,'Sel Coberturas,Capitais,Frquias'!$B$22:$E$30,2,FALSE),IF(AND(K69="C"),VLOOKUP($W$12,'Sel Coberturas,Capitais,Frquias'!$B$35:$E$48,2,FALSE),IF(AND(K69="D"),VLOOKUP($W$12,'Sel Coberturas,Capitais,Frquias'!$G$11:$J$15,2,FALSE),IF(AND(K69="E"),VLOOKUP($W$12,'Sel Coberturas,Capitais,Frquias'!$G$22:$J$32,2,FALSE),IF(AND(K69="F"),VLOOKUP($W$12,'Sel Coberturas,Capitais,Frquias'!$L$11:$O$17,2,FALSE),IF(AND(K69="G"),VLOOKUP($W$12,'Sel Coberturas,Capitais,Frquias'!$Q$11:$T$11,2,FALSE)))))))),"N")</f>
        <v>0</v>
      </c>
      <c r="X69" s="119" t="b">
        <f>IFERROR(IF(AND(W69="N"),"",(IF(AND(K69="A"),VLOOKUP($W$12,'Sel Coberturas,Capitais,Frquias'!$B$11:$E$17,4,FALSE),IF(AND(K69="B"),VLOOKUP($W$12,'Sel Coberturas,Capitais,Frquias'!$B$22:$E$30,4,FALSE),IF(AND(K69="C"),VLOOKUP($W$12,'Sel Coberturas,Capitais,Frquias'!$B$35:$E$48,4,FALSE),IF(AND(K69="D"),VLOOKUP($W$12,'Sel Coberturas,Capitais,Frquias'!$G$11:$J$15,4,FALSE),IF(AND(K69="E"),VLOOKUP($W$12,'Sel Coberturas,Capitais,Frquias'!$G$22:$J$32,4,FALSE),IF(AND(K69="F"),VLOOKUP($W$12,'Sel Coberturas,Capitais,Frquias'!$L$11:$O$17,4,FALSE),IF(AND(K69="G"),VLOOKUP($W$12,'Sel Coberturas,Capitais,Frquias'!$Q$11:$T$11,4,FALSE)))))))))),"")</f>
        <v>0</v>
      </c>
      <c r="Y69" s="118" t="b">
        <f>IFERROR(IF(AND(K69="A"),VLOOKUP($Y$12,'Sel Coberturas,Capitais,Frquias'!$B$11:$E$17,2,FALSE),IF(AND(K69="B"),VLOOKUP($Y$12,'Sel Coberturas,Capitais,Frquias'!$B$22:$E$30,2,FALSE),IF(AND(K69="C"),VLOOKUP($Y$12,'Sel Coberturas,Capitais,Frquias'!$B$35:$E$48,2,FALSE),IF(AND(K69="D"),VLOOKUP($Y$12,'Sel Coberturas,Capitais,Frquias'!$G$11:$J$15,2,FALSE),IF(AND(K69="E"),VLOOKUP($Y$12,'Sel Coberturas,Capitais,Frquias'!$G$22:$J$32,2,FALSE),IF(AND(K69="F"),VLOOKUP($Y$12,'Sel Coberturas,Capitais,Frquias'!$L$11:$O$17,2,FALSE),IF(AND(K69="G"),VLOOKUP($Y$12,'Sel Coberturas,Capitais,Frquias'!$Q$11:$T$11,2,FALSE)))))))),"N")</f>
        <v>0</v>
      </c>
      <c r="Z69" s="119" t="b">
        <f>IFERROR(IF(AND(Y69="N"),"",(IF(AND(K69="A"),VLOOKUP($Y$12,'Sel Coberturas,Capitais,Frquias'!$B$11:$E$17,4,FALSE),IF(AND(K69="B"),VLOOKUP($Y$12,'Sel Coberturas,Capitais,Frquias'!$B$22:$E$30,4,FALSE),IF(AND(K69="C"),VLOOKUP($Y$12,'Sel Coberturas,Capitais,Frquias'!$B$35:$E$48,4,FALSE),IF(AND(K69="D"),VLOOKUP($Y$12,'Sel Coberturas,Capitais,Frquias'!$G$11:$J$15,4,FALSE),IF(AND(K69="E"),VLOOKUP($Y$12,'Sel Coberturas,Capitais,Frquias'!$G$22:$J$32,4,FALSE),IF(AND(K69="F"),VLOOKUP($Y$12,'Sel Coberturas,Capitais,Frquias'!$L$11:$O$17,4,FALSE),IF(AND(K69="G"),VLOOKUP($Y$12,'Sel Coberturas,Capitais,Frquias'!$Q$11:$T$11,4,FALSE)))))))))),"")</f>
        <v>0</v>
      </c>
      <c r="AA69" s="118" t="b">
        <f>IFERROR(IF(AND(K69="A"),VLOOKUP($AA$12,'Sel Coberturas,Capitais,Frquias'!$B$11:$E$17,2,FALSE),IF(AND(K69="B"),VLOOKUP($AA$12,'Sel Coberturas,Capitais,Frquias'!$B$22:$E$30,2,FALSE),IF(AND(K69="C"),VLOOKUP($AA$12,'Sel Coberturas,Capitais,Frquias'!$B$35:$E$48,2,FALSE),IF(AND(K69="D"),VLOOKUP($AA$12,'Sel Coberturas,Capitais,Frquias'!$G$11:$J$15,2,FALSE),IF(AND(K69="E"),VLOOKUP($AA$12,'Sel Coberturas,Capitais,Frquias'!$G$22:$J$32,2,FALSE),IF(AND(K69="F"),VLOOKUP($AA$12,'Sel Coberturas,Capitais,Frquias'!$L$11:$O$17,2,FALSE),IF(AND(K69="G"),VLOOKUP($AA$12,'Sel Coberturas,Capitais,Frquias'!$Q$11:$T$11,2,FALSE)))))))),"N")</f>
        <v>0</v>
      </c>
      <c r="AB69" s="119" t="b">
        <f>IFERROR(IF(AND(AA69="N"),"",(IF(AND(K69="A"),VLOOKUP($AA$12,'Sel Coberturas,Capitais,Frquias'!$B$11:$E$17,4,FALSE),IF(AND(K69="B"),VLOOKUP($AA$12,'Sel Coberturas,Capitais,Frquias'!$B$22:$E$30,4,FALSE),IF(AND(K69="C"),VLOOKUP($AA$12,'Sel Coberturas,Capitais,Frquias'!$B$35:$E$48,4,FALSE),IF(AND(K69="D"),VLOOKUP($AA$12,'Sel Coberturas,Capitais,Frquias'!$G$11:$J$15,4,FALSE),IF(AND(K69="E"),VLOOKUP($AA$12,'Sel Coberturas,Capitais,Frquias'!$G$22:$J$32,4,FALSE),IF(AND(K69="F"),VLOOKUP($AA$12,'Sel Coberturas,Capitais,Frquias'!$L$11:$O$17,4,FALSE),IF(AND(K69="G"),VLOOKUP($AA$12,'Sel Coberturas,Capitais,Frquias'!$Q$11:$T$11,4,FALSE)))))))))),"")</f>
        <v>0</v>
      </c>
      <c r="AC69" s="118" t="b">
        <f>IFERROR(IF(AND(K69="A"),VLOOKUP($AC$12,'Sel Coberturas,Capitais,Frquias'!$B$11:$E$17,2,FALSE),IF(AND(K69="B"),VLOOKUP($AC$12,'Sel Coberturas,Capitais,Frquias'!$B$22:$E$30,2,FALSE),IF(AND(K69="C"),VLOOKUP($AC$12,'Sel Coberturas,Capitais,Frquias'!$B$35:$E$48,2,FALSE),IF(AND(K69="D"),VLOOKUP($AC$12,'Sel Coberturas,Capitais,Frquias'!$G$11:$J$15,2,FALSE),IF(AND(K69="E"),VLOOKUP($AC$12,'Sel Coberturas,Capitais,Frquias'!$G$22:$J$32,2,FALSE),IF(AND(K69="F"),VLOOKUP($AC$12,'Sel Coberturas,Capitais,Frquias'!$L$11:$O$17,2,FALSE),IF(AND(K69="G"),VLOOKUP($AC$12,'Sel Coberturas,Capitais,Frquias'!$Q$11:$T$11,2,FALSE)))))))),"N")</f>
        <v>0</v>
      </c>
      <c r="AD69" s="118" t="b">
        <f>IF(AND(AC69="N"),"N",(IF(AND(K69="A"),VLOOKUP($AC$12,'Sel Coberturas,Capitais,Frquias'!$B$11:$E$17,3,FALSE),IF(AND(K69="B"),VLOOKUP($AC$12,'Sel Coberturas,Capitais,Frquias'!$B$22:$E$30,3,FALSE),IF(AND(K69="C"),VLOOKUP($AC$12,'Sel Coberturas,Capitais,Frquias'!$B$35:$E$48,3,FALSE),IF(AND(K69="D"),VLOOKUP($AC$12,'Sel Coberturas,Capitais,Frquias'!$G$11:$J$15,3,FALSE),IF(AND(K69="E"),VLOOKUP($AC$12,'Sel Coberturas,Capitais,Frquias'!$G$22:$J$32,3,FALSE),IF(AND(K69="F"),VLOOKUP($AC$12,'Sel Coberturas,Capitais,Frquias'!$L$11:$O$17,3,FALSE),IF(AND(K69="G"),VLOOKUP($AC$12,'Sel Coberturas,Capitais,Frquias'!$Q$11:$T$11,3,FALSE))))))))))</f>
        <v>0</v>
      </c>
      <c r="AE69" s="118" t="b">
        <f>IFERROR(IF(AND(K69="A"),VLOOKUP($AE$12,'Sel Coberturas,Capitais,Frquias'!$B$11:$E$17,2,FALSE),IF(AND(K69="B"),VLOOKUP($AE$12,'Sel Coberturas,Capitais,Frquias'!$B$22:$E$30,2,FALSE),IF(AND(K69="C"),VLOOKUP($AE$12,'Sel Coberturas,Capitais,Frquias'!$B$35:$E$48,2,FALSE),IF(AND(K69="D"),VLOOKUP($AE$12,'Sel Coberturas,Capitais,Frquias'!$G$11:$J$15,2,FALSE),IF(AND(K69="E"),VLOOKUP($AE$12,'Sel Coberturas,Capitais,Frquias'!$G$22:$J$32,2,FALSE),IF(AND(K69="F"),VLOOKUP($AE$12,'Sel Coberturas,Capitais,Frquias'!$L$11:$O$17,2,FALSE),IF(AND(K69="G"),VLOOKUP($AE$12,'Sel Coberturas,Capitais,Frquias'!$Q$11:$T$11,2,FALSE)))))))),"N")</f>
        <v>0</v>
      </c>
      <c r="AF69" s="118" t="b">
        <f>IF(AND(AE69="N"),"N",(IF(AND(K69="A"),VLOOKUP($AE$12,'Sel Coberturas,Capitais,Frquias'!$B$11:$E$17,3,FALSE),IF(AND(K69="B"),VLOOKUP($AE$12,'Sel Coberturas,Capitais,Frquias'!$B$22:$E$30,3,FALSE),IF(AND(K69="C"),VLOOKUP($AE$12,'Sel Coberturas,Capitais,Frquias'!$B$35:$E$48,3,FALSE),IF(AND(K69="D"),VLOOKUP($AE$12,'Sel Coberturas,Capitais,Frquias'!$G$11:$J$15,3,FALSE),IF(AND(K69="E"),VLOOKUP($AE$12,'Sel Coberturas,Capitais,Frquias'!$G$22:$J$32,3,FALSE),IF(AND(K69="F"),VLOOKUP($AE$12,'Sel Coberturas,Capitais,Frquias'!$L$11:$O$17,3,FALSE),IF(AND(K69="G"),VLOOKUP($AE$12,'Sel Coberturas,Capitais,Frquias'!$Q$11:$T$11,3,FALSE))))))))))</f>
        <v>0</v>
      </c>
      <c r="AG69" s="118" t="b">
        <f>IFERROR(IF(AND(K69="A"),VLOOKUP($AG$12,'Sel Coberturas,Capitais,Frquias'!$B$11:$E$17,2,FALSE),IF(AND(K69="B"),VLOOKUP($AG$12,'Sel Coberturas,Capitais,Frquias'!$B$22:$E$30,2,FALSE),IF(AND(K69="C"),VLOOKUP($AG$12,'Sel Coberturas,Capitais,Frquias'!$B$35:$E$48,2,FALSE),IF(AND(K69="D"),VLOOKUP($AG$12,'Sel Coberturas,Capitais,Frquias'!$G$11:$J$15,2,FALSE),IF(AND(K69="E"),VLOOKUP($AG$12,'Sel Coberturas,Capitais,Frquias'!$G$22:$J$32,2,FALSE),IF(AND(K69="F"),VLOOKUP($AG$12,'Sel Coberturas,Capitais,Frquias'!$L$11:$O$17,2,FALSE),IF(AND(K69="G"),VLOOKUP($AG$12,'Sel Coberturas,Capitais,Frquias'!$Q$11:$T$11,2,FALSE)))))))),"N")</f>
        <v>0</v>
      </c>
      <c r="AH69" s="118" t="b">
        <f>IF(AND(AG69="N"),"N",(IF(AND(K69="A"),VLOOKUP($AG$12,'Sel Coberturas,Capitais,Frquias'!$B$11:$E$17,3,FALSE),IF(AND(K69="B"),VLOOKUP($AG$12,'Sel Coberturas,Capitais,Frquias'!$B$22:$E$30,3,FALSE),IF(AND(K69="C"),VLOOKUP($AG$12,'Sel Coberturas,Capitais,Frquias'!$B$35:$E$48,3,FALSE),IF(AND(K69="D"),VLOOKUP($AG$12,'Sel Coberturas,Capitais,Frquias'!$G$11:$J$15,3,FALSE),IF(AND(K69="E"),VLOOKUP($AG$12,'Sel Coberturas,Capitais,Frquias'!$G$22:$J$32,3,FALSE),IF(AND(K69="F"),VLOOKUP($AG$12,'Sel Coberturas,Capitais,Frquias'!$L$11:$O$17,3,FALSE),IF(AND(K69="G"),VLOOKUP($AG$12,'Sel Coberturas,Capitais,Frquias'!$Q$11:$T$11,3,FALSE))))))))))</f>
        <v>0</v>
      </c>
      <c r="AI69" s="118" t="b">
        <f>IFERROR(IF(AND(K69="A"),VLOOKUP($AI$12,'Sel Coberturas,Capitais,Frquias'!$B$11:$E$17,2,FALSE),IF(AND(K69="B"),VLOOKUP($AI$12,'Sel Coberturas,Capitais,Frquias'!$B$22:$E$30,2,FALSE),IF(AND(K69="C"),VLOOKUP($AI$12,'Sel Coberturas,Capitais,Frquias'!$B$35:$E$48,2,FALSE),IF(AND(K69="D"),VLOOKUP($AI$12,'Sel Coberturas,Capitais,Frquias'!$G$11:$J$15,2,FALSE),IF(AND(K69="E"),VLOOKUP($AI$12,'Sel Coberturas,Capitais,Frquias'!$G$22:$J$32,2,FALSE),IF(AND(K69="F"),VLOOKUP($AI$12,'Sel Coberturas,Capitais,Frquias'!$L$11:$O$17,2,FALSE),IF(AND(K69="G"),VLOOKUP($AI$12,'Sel Coberturas,Capitais,Frquias'!$Q$11:$T$11,2,FALSE)))))))),"N")</f>
        <v>0</v>
      </c>
      <c r="BU69" s="100" t="s">
        <v>451</v>
      </c>
      <c r="BV69" s="100" t="s">
        <v>226</v>
      </c>
      <c r="BW69" s="94" t="s">
        <v>450</v>
      </c>
      <c r="BY69" s="102" t="s">
        <v>1534</v>
      </c>
      <c r="BZ69" s="103" t="s">
        <v>408</v>
      </c>
      <c r="CA69" s="103">
        <v>3227</v>
      </c>
      <c r="CC69" s="90">
        <v>2070</v>
      </c>
      <c r="CD69" s="89" t="s">
        <v>1024</v>
      </c>
      <c r="CF69" s="90">
        <v>8931</v>
      </c>
      <c r="CG69" s="92" t="s">
        <v>1859</v>
      </c>
    </row>
    <row r="70" spans="1:85">
      <c r="A70" s="85">
        <f t="shared" si="0"/>
        <v>58</v>
      </c>
      <c r="B70" s="114"/>
      <c r="C70" s="115"/>
      <c r="D70" s="115"/>
      <c r="E70" s="115"/>
      <c r="F70" s="114"/>
      <c r="G70" s="114"/>
      <c r="H70" s="114"/>
      <c r="I70" s="121"/>
      <c r="J70" s="116"/>
      <c r="K70" s="116"/>
      <c r="L70" s="117" t="b">
        <f>IFERROR(IF(AND(K70="A"),VLOOKUP($L$12,'Sel Coberturas,Capitais,Frquias'!$B$11:$E$17,3,FALSE),IF(AND(K70="B"),VLOOKUP($L$12,'Sel Coberturas,Capitais,Frquias'!$B$22:$E$30,3,FALSE),IF(AND(K70="C"),VLOOKUP($L$12,'Sel Coberturas,Capitais,Frquias'!$B$35:$E$48,3,FALSE),IF(AND(K70="D"),VLOOKUP($L$12,'Sel Coberturas,Capitais,Frquias'!$G$11:$J$15,3,FALSE),IF(AND(K70="E"),VLOOKUP($L$12,'Sel Coberturas,Capitais,Frquias'!$G$22:$J$32,3,FALSE),IF(AND(K70="F"),VLOOKUP($L$12,'Sel Coberturas,Capitais,Frquias'!$L$11:$O$17,3,FALSE),IF(AND(K70="G"),VLOOKUP($L$12,'Sel Coberturas,Capitais,Frquias'!$Q$11:$T$11,3,FALSE)))))))),"")</f>
        <v>0</v>
      </c>
      <c r="M70" s="118" t="b">
        <f>IFERROR(IF(AND(K70="A"),VLOOKUP($M$12,'Sel Coberturas,Capitais,Frquias'!$B$11:$E$17,2,FALSE),IF(AND(K70="B"),VLOOKUP($M$12,'Sel Coberturas,Capitais,Frquias'!$B$22:$E$30,2,FALSE),IF(AND(K70="C"),VLOOKUP($M$12,'Sel Coberturas,Capitais,Frquias'!$B$35:$E$48,2,FALSE),IF(AND(K70="D"),VLOOKUP($M$12,'Sel Coberturas,Capitais,Frquias'!$G$11:$J$15,2,FALSE),IF(AND(K70="E"),VLOOKUP($M$12,'Sel Coberturas,Capitais,Frquias'!$G$22:$J$32,2,FALSE),IF(AND(K70="F"),VLOOKUP($M$12,'Sel Coberturas,Capitais,Frquias'!$L$11:$O$17,2,FALSE),IF(AND(K70="G"),VLOOKUP($M$12,'Sel Coberturas,Capitais,Frquias'!$Q$11:$T$11,2,FALSE)))))))),"N")</f>
        <v>0</v>
      </c>
      <c r="N70" s="118" t="b">
        <f>IF(AND(M70="N"),"N",(IF(AND(K70="A"),VLOOKUP($M$12,'Sel Coberturas,Capitais,Frquias'!$B$11:$E$17,3,FALSE),IF(AND(K70="B"),VLOOKUP($M$12,'Sel Coberturas,Capitais,Frquias'!$B$22:$E$30,3,FALSE),IF(AND(K70="C"),VLOOKUP($M$12,'Sel Coberturas,Capitais,Frquias'!$B$35:$E$48,3,FALSE),IF(AND(K70="D"),VLOOKUP($M$12,'Sel Coberturas,Capitais,Frquias'!$G$11:$J$15,3,FALSE),IF(AND(K70="E"),VLOOKUP($M$12,'Sel Coberturas,Capitais,Frquias'!$G$22:$J$32,3,FALSE),IF(AND(K70="F"),VLOOKUP($M$12,'Sel Coberturas,Capitais,Frquias'!$L$11:$O$17,3,FALSE),IF(AND(K70="G"),VLOOKUP($M$12,'Sel Coberturas,Capitais,Frquias'!$Q$11:$T$11,3,FALSE))))))))))</f>
        <v>0</v>
      </c>
      <c r="O70" s="118" t="b">
        <f>IFERROR(IF(AND(K70="A"),VLOOKUP($O$12,'Sel Coberturas,Capitais,Frquias'!$B$11:$E$17,2,FALSE),IF(AND(K70="B"),VLOOKUP($O$12,'Sel Coberturas,Capitais,Frquias'!$B$22:$E$30,2,FALSE),IF(AND(K70="C"),VLOOKUP($O$12,'Sel Coberturas,Capitais,Frquias'!$B$35:$E$48,2,FALSE),IF(AND(K70="D"),VLOOKUP($O$12,'Sel Coberturas,Capitais,Frquias'!$G$11:$J$15,2,FALSE),IF(AND(K70="E"),VLOOKUP($O$12,'Sel Coberturas,Capitais,Frquias'!$G$22:$J$32,2,FALSE),IF(AND(K70="F"),VLOOKUP($O$12,'Sel Coberturas,Capitais,Frquias'!$L$11:$O$17,2,FALSE),IF(AND(K70="G"),VLOOKUP($O$12,'Sel Coberturas,Capitais,Frquias'!$Q$11:$T$11,2,FALSE)))))))),"N")</f>
        <v>0</v>
      </c>
      <c r="P70" s="118" t="b">
        <f>IFERROR(IF(AND(K70="A"),VLOOKUP($P$12,'Sel Coberturas,Capitais,Frquias'!$B$11:$E$17,2,FALSE),IF(AND(K70="B"),VLOOKUP($P$12,'Sel Coberturas,Capitais,Frquias'!$B$22:$E$30,2,FALSE),IF(AND(K70="C"),VLOOKUP($P$12,'Sel Coberturas,Capitais,Frquias'!$B$35:$E$48,2,FALSE),IF(AND(K70="D"),VLOOKUP($P$12,'Sel Coberturas,Capitais,Frquias'!$G$11:$J$15,2,FALSE),IF(AND(K70="E"),VLOOKUP($P$12,'Sel Coberturas,Capitais,Frquias'!$G$22:$J$32,2,FALSE),IF(AND(K70="F"),VLOOKUP($P$12,'Sel Coberturas,Capitais,Frquias'!$L$11:$O$17,2,FALSE),IF(AND(K70="G"),VLOOKUP($P$12,'Sel Coberturas,Capitais,Frquias'!$Q$11:$T$11,2,FALSE)))))))),"N")</f>
        <v>0</v>
      </c>
      <c r="Q70" s="118" t="b">
        <f>IFERROR(IF(AND(K70="A"),VLOOKUP($Q$12,'Sel Coberturas,Capitais,Frquias'!$B$11:$E$17,2,FALSE),IF(AND(K70="B"),VLOOKUP($Q$12,'Sel Coberturas,Capitais,Frquias'!$B$22:$E$30,2,FALSE),IF(AND(K70="C"),VLOOKUP($Q$12,'Sel Coberturas,Capitais,Frquias'!$B$35:$E$48,2,FALSE),IF(AND(K70="D"),VLOOKUP($Q$12,'Sel Coberturas,Capitais,Frquias'!$G$11:$J$15,2,FALSE),IF(AND(K70="E"),VLOOKUP($Q$12,'Sel Coberturas,Capitais,Frquias'!$G$22:$J$32,2,FALSE),IF(AND(K70="F"),VLOOKUP($Q$12,'Sel Coberturas,Capitais,Frquias'!$L$11:$O$17,2,FALSE),IF(AND(K70="G"),VLOOKUP($Q$12,'Sel Coberturas,Capitais,Frquias'!$Q$11:$T$11,2,FALSE)))))))),"N")</f>
        <v>0</v>
      </c>
      <c r="R70" s="118" t="b">
        <f>IF(AND(Q70="N"),"N",(IF(AND(K70="A"),VLOOKUP($Q$12,'Sel Coberturas,Capitais,Frquias'!$B$11:$E$17,3,FALSE),IF(AND(K70="B"),VLOOKUP($Q$12,'Sel Coberturas,Capitais,Frquias'!$B$22:$E$30,3,FALSE),IF(AND(K70="C"),VLOOKUP($Q$12,'Sel Coberturas,Capitais,Frquias'!$B$35:$E$48,3,FALSE),IF(AND(K70="D"),VLOOKUP($Q$12,'Sel Coberturas,Capitais,Frquias'!$G$11:$J$15,3,FALSE),IF(AND(K70="E"),VLOOKUP($Q$12,'Sel Coberturas,Capitais,Frquias'!$G$22:$J$32,3,FALSE),IF(AND(K70="F"),VLOOKUP($Q$12,'Sel Coberturas,Capitais,Frquias'!$L$11:$O$17,3,FALSE),IF(AND(K70="G"),VLOOKUP($Q$12,'Sel Coberturas,Capitais,Frquias'!$Q$11:$T$11,3,FALSE))))))))))</f>
        <v>0</v>
      </c>
      <c r="S70" s="118" t="b">
        <f>IFERROR(IF(AND(K70="A"),VLOOKUP($S$12,'Sel Coberturas,Capitais,Frquias'!$B$11:$E$17,2,FALSE),IF(AND(K70="B"),VLOOKUP($S$12,'Sel Coberturas,Capitais,Frquias'!$B$22:$E$30,2,FALSE),IF(AND(K70="C"),VLOOKUP($S$12,'Sel Coberturas,Capitais,Frquias'!$B$35:$E$48,2,FALSE),IF(AND(K70="D"),VLOOKUP($S$12,'Sel Coberturas,Capitais,Frquias'!$G$11:$J$15,2,FALSE),IF(AND(K70="E"),VLOOKUP($S$12,'Sel Coberturas,Capitais,Frquias'!$G$22:$J$32,2,FALSE),IF(AND(K70="F"),VLOOKUP($S$12,'Sel Coberturas,Capitais,Frquias'!$L$11:$O$17,2,FALSE),IF(AND(K70="G"),VLOOKUP($S$12,'Sel Coberturas,Capitais,Frquias'!$Q$11:$T$11,2,FALSE)))))))),"N")</f>
        <v>0</v>
      </c>
      <c r="T70" s="118" t="b">
        <f>IFERROR(IF(AND(S70="N"),"",(IF(AND(K70="A"),VLOOKUP($S$12,'Sel Coberturas,Capitais,Frquias'!$B$11:$E$17,4,FALSE),IF(AND(K70="B"),VLOOKUP($S$12,'Sel Coberturas,Capitais,Frquias'!$B$22:$E$30,4,FALSE),IF(AND(K70="C"),VLOOKUP($S$12,'Sel Coberturas,Capitais,Frquias'!$B$35:$E$48,4,FALSE),IF(AND(K70="D"),VLOOKUP($S$12,'Sel Coberturas,Capitais,Frquias'!$G$11:$J$15,4,FALSE),IF(AND(K70="E"),VLOOKUP($S$12,'Sel Coberturas,Capitais,Frquias'!$G$22:$J$32,4,FALSE),IF(AND(K70="F"),VLOOKUP($S$12,'Sel Coberturas,Capitais,Frquias'!$L$11:$O$17,4,FALSE),IF(AND(K70="G"),VLOOKUP($S$12,'Sel Coberturas,Capitais,Frquias'!$Q$11:$T$11,4,FALSE)))))))))),"")</f>
        <v>0</v>
      </c>
      <c r="U70" s="118" t="b">
        <f>IFERROR(IF(AND(K70="A"),VLOOKUP($U$12,'Sel Coberturas,Capitais,Frquias'!$B$11:$E$17,2,FALSE),IF(AND(K70="B"),VLOOKUP($U$12,'Sel Coberturas,Capitais,Frquias'!$B$22:$E$30,2,FALSE),IF(AND(K70="C"),VLOOKUP($U$12,'Sel Coberturas,Capitais,Frquias'!$B$35:$E$48,2,FALSE),IF(AND(K70="D"),VLOOKUP($U$12,'Sel Coberturas,Capitais,Frquias'!$G$11:$J$15,2,FALSE),IF(AND(K70="E"),VLOOKUP($U$12,'Sel Coberturas,Capitais,Frquias'!$G$22:$J$32,2,FALSE),IF(AND(K70="F"),VLOOKUP($U$12,'Sel Coberturas,Capitais,Frquias'!$L$11:$O$17,2,FALSE),IF(AND(K70="G"),VLOOKUP($U$12,'Sel Coberturas,Capitais,Frquias'!$Q$11:$T$11,2,FALSE)))))))),"N")</f>
        <v>0</v>
      </c>
      <c r="V70" s="119" t="b">
        <f>IFERROR(IF(AND(U70="N"),"",(IF(AND(K70="A"),VLOOKUP($U$12,'Sel Coberturas,Capitais,Frquias'!$B$11:$E$17,4,FALSE),IF(AND(K70="B"),VLOOKUP($U$12,'Sel Coberturas,Capitais,Frquias'!$B$22:$E$30,4,FALSE),IF(AND(K70="C"),VLOOKUP($U$12,'Sel Coberturas,Capitais,Frquias'!$B$35:$E$48,4,FALSE),IF(AND(K70="D"),VLOOKUP($U$12,'Sel Coberturas,Capitais,Frquias'!$G$11:$J$15,4,FALSE),IF(AND(K70="E"),VLOOKUP($U$12,'Sel Coberturas,Capitais,Frquias'!$G$22:$J$32,4,FALSE),IF(AND(K70="F"),VLOOKUP($U$12,'Sel Coberturas,Capitais,Frquias'!$L$11:$O$17,4,FALSE),IF(AND(K70="G"),VLOOKUP($U$12,'Sel Coberturas,Capitais,Frquias'!$Q$11:$T$11,4,FALSE)))))))))),"")</f>
        <v>0</v>
      </c>
      <c r="W70" s="118" t="b">
        <f>IFERROR(IF(AND(K70="A"),VLOOKUP($W$12,'Sel Coberturas,Capitais,Frquias'!$B$11:$E$17,2,FALSE),IF(AND(K70="B"),VLOOKUP($W$12,'Sel Coberturas,Capitais,Frquias'!$B$22:$E$30,2,FALSE),IF(AND(K70="C"),VLOOKUP($W$12,'Sel Coberturas,Capitais,Frquias'!$B$35:$E$48,2,FALSE),IF(AND(K70="D"),VLOOKUP($W$12,'Sel Coberturas,Capitais,Frquias'!$G$11:$J$15,2,FALSE),IF(AND(K70="E"),VLOOKUP($W$12,'Sel Coberturas,Capitais,Frquias'!$G$22:$J$32,2,FALSE),IF(AND(K70="F"),VLOOKUP($W$12,'Sel Coberturas,Capitais,Frquias'!$L$11:$O$17,2,FALSE),IF(AND(K70="G"),VLOOKUP($W$12,'Sel Coberturas,Capitais,Frquias'!$Q$11:$T$11,2,FALSE)))))))),"N")</f>
        <v>0</v>
      </c>
      <c r="X70" s="119" t="b">
        <f>IFERROR(IF(AND(W70="N"),"",(IF(AND(K70="A"),VLOOKUP($W$12,'Sel Coberturas,Capitais,Frquias'!$B$11:$E$17,4,FALSE),IF(AND(K70="B"),VLOOKUP($W$12,'Sel Coberturas,Capitais,Frquias'!$B$22:$E$30,4,FALSE),IF(AND(K70="C"),VLOOKUP($W$12,'Sel Coberturas,Capitais,Frquias'!$B$35:$E$48,4,FALSE),IF(AND(K70="D"),VLOOKUP($W$12,'Sel Coberturas,Capitais,Frquias'!$G$11:$J$15,4,FALSE),IF(AND(K70="E"),VLOOKUP($W$12,'Sel Coberturas,Capitais,Frquias'!$G$22:$J$32,4,FALSE),IF(AND(K70="F"),VLOOKUP($W$12,'Sel Coberturas,Capitais,Frquias'!$L$11:$O$17,4,FALSE),IF(AND(K70="G"),VLOOKUP($W$12,'Sel Coberturas,Capitais,Frquias'!$Q$11:$T$11,4,FALSE)))))))))),"")</f>
        <v>0</v>
      </c>
      <c r="Y70" s="118" t="b">
        <f>IFERROR(IF(AND(K70="A"),VLOOKUP($Y$12,'Sel Coberturas,Capitais,Frquias'!$B$11:$E$17,2,FALSE),IF(AND(K70="B"),VLOOKUP($Y$12,'Sel Coberturas,Capitais,Frquias'!$B$22:$E$30,2,FALSE),IF(AND(K70="C"),VLOOKUP($Y$12,'Sel Coberturas,Capitais,Frquias'!$B$35:$E$48,2,FALSE),IF(AND(K70="D"),VLOOKUP($Y$12,'Sel Coberturas,Capitais,Frquias'!$G$11:$J$15,2,FALSE),IF(AND(K70="E"),VLOOKUP($Y$12,'Sel Coberturas,Capitais,Frquias'!$G$22:$J$32,2,FALSE),IF(AND(K70="F"),VLOOKUP($Y$12,'Sel Coberturas,Capitais,Frquias'!$L$11:$O$17,2,FALSE),IF(AND(K70="G"),VLOOKUP($Y$12,'Sel Coberturas,Capitais,Frquias'!$Q$11:$T$11,2,FALSE)))))))),"N")</f>
        <v>0</v>
      </c>
      <c r="Z70" s="119" t="b">
        <f>IFERROR(IF(AND(Y70="N"),"",(IF(AND(K70="A"),VLOOKUP($Y$12,'Sel Coberturas,Capitais,Frquias'!$B$11:$E$17,4,FALSE),IF(AND(K70="B"),VLOOKUP($Y$12,'Sel Coberturas,Capitais,Frquias'!$B$22:$E$30,4,FALSE),IF(AND(K70="C"),VLOOKUP($Y$12,'Sel Coberturas,Capitais,Frquias'!$B$35:$E$48,4,FALSE),IF(AND(K70="D"),VLOOKUP($Y$12,'Sel Coberturas,Capitais,Frquias'!$G$11:$J$15,4,FALSE),IF(AND(K70="E"),VLOOKUP($Y$12,'Sel Coberturas,Capitais,Frquias'!$G$22:$J$32,4,FALSE),IF(AND(K70="F"),VLOOKUP($Y$12,'Sel Coberturas,Capitais,Frquias'!$L$11:$O$17,4,FALSE),IF(AND(K70="G"),VLOOKUP($Y$12,'Sel Coberturas,Capitais,Frquias'!$Q$11:$T$11,4,FALSE)))))))))),"")</f>
        <v>0</v>
      </c>
      <c r="AA70" s="118" t="b">
        <f>IFERROR(IF(AND(K70="A"),VLOOKUP($AA$12,'Sel Coberturas,Capitais,Frquias'!$B$11:$E$17,2,FALSE),IF(AND(K70="B"),VLOOKUP($AA$12,'Sel Coberturas,Capitais,Frquias'!$B$22:$E$30,2,FALSE),IF(AND(K70="C"),VLOOKUP($AA$12,'Sel Coberturas,Capitais,Frquias'!$B$35:$E$48,2,FALSE),IF(AND(K70="D"),VLOOKUP($AA$12,'Sel Coberturas,Capitais,Frquias'!$G$11:$J$15,2,FALSE),IF(AND(K70="E"),VLOOKUP($AA$12,'Sel Coberturas,Capitais,Frquias'!$G$22:$J$32,2,FALSE),IF(AND(K70="F"),VLOOKUP($AA$12,'Sel Coberturas,Capitais,Frquias'!$L$11:$O$17,2,FALSE),IF(AND(K70="G"),VLOOKUP($AA$12,'Sel Coberturas,Capitais,Frquias'!$Q$11:$T$11,2,FALSE)))))))),"N")</f>
        <v>0</v>
      </c>
      <c r="AB70" s="119" t="b">
        <f>IFERROR(IF(AND(AA70="N"),"",(IF(AND(K70="A"),VLOOKUP($AA$12,'Sel Coberturas,Capitais,Frquias'!$B$11:$E$17,4,FALSE),IF(AND(K70="B"),VLOOKUP($AA$12,'Sel Coberturas,Capitais,Frquias'!$B$22:$E$30,4,FALSE),IF(AND(K70="C"),VLOOKUP($AA$12,'Sel Coberturas,Capitais,Frquias'!$B$35:$E$48,4,FALSE),IF(AND(K70="D"),VLOOKUP($AA$12,'Sel Coberturas,Capitais,Frquias'!$G$11:$J$15,4,FALSE),IF(AND(K70="E"),VLOOKUP($AA$12,'Sel Coberturas,Capitais,Frquias'!$G$22:$J$32,4,FALSE),IF(AND(K70="F"),VLOOKUP($AA$12,'Sel Coberturas,Capitais,Frquias'!$L$11:$O$17,4,FALSE),IF(AND(K70="G"),VLOOKUP($AA$12,'Sel Coberturas,Capitais,Frquias'!$Q$11:$T$11,4,FALSE)))))))))),"")</f>
        <v>0</v>
      </c>
      <c r="AC70" s="118" t="b">
        <f>IFERROR(IF(AND(K70="A"),VLOOKUP($AC$12,'Sel Coberturas,Capitais,Frquias'!$B$11:$E$17,2,FALSE),IF(AND(K70="B"),VLOOKUP($AC$12,'Sel Coberturas,Capitais,Frquias'!$B$22:$E$30,2,FALSE),IF(AND(K70="C"),VLOOKUP($AC$12,'Sel Coberturas,Capitais,Frquias'!$B$35:$E$48,2,FALSE),IF(AND(K70="D"),VLOOKUP($AC$12,'Sel Coberturas,Capitais,Frquias'!$G$11:$J$15,2,FALSE),IF(AND(K70="E"),VLOOKUP($AC$12,'Sel Coberturas,Capitais,Frquias'!$G$22:$J$32,2,FALSE),IF(AND(K70="F"),VLOOKUP($AC$12,'Sel Coberturas,Capitais,Frquias'!$L$11:$O$17,2,FALSE),IF(AND(K70="G"),VLOOKUP($AC$12,'Sel Coberturas,Capitais,Frquias'!$Q$11:$T$11,2,FALSE)))))))),"N")</f>
        <v>0</v>
      </c>
      <c r="AD70" s="118" t="b">
        <f>IF(AND(AC70="N"),"N",(IF(AND(K70="A"),VLOOKUP($AC$12,'Sel Coberturas,Capitais,Frquias'!$B$11:$E$17,3,FALSE),IF(AND(K70="B"),VLOOKUP($AC$12,'Sel Coberturas,Capitais,Frquias'!$B$22:$E$30,3,FALSE),IF(AND(K70="C"),VLOOKUP($AC$12,'Sel Coberturas,Capitais,Frquias'!$B$35:$E$48,3,FALSE),IF(AND(K70="D"),VLOOKUP($AC$12,'Sel Coberturas,Capitais,Frquias'!$G$11:$J$15,3,FALSE),IF(AND(K70="E"),VLOOKUP($AC$12,'Sel Coberturas,Capitais,Frquias'!$G$22:$J$32,3,FALSE),IF(AND(K70="F"),VLOOKUP($AC$12,'Sel Coberturas,Capitais,Frquias'!$L$11:$O$17,3,FALSE),IF(AND(K70="G"),VLOOKUP($AC$12,'Sel Coberturas,Capitais,Frquias'!$Q$11:$T$11,3,FALSE))))))))))</f>
        <v>0</v>
      </c>
      <c r="AE70" s="118" t="b">
        <f>IFERROR(IF(AND(K70="A"),VLOOKUP($AE$12,'Sel Coberturas,Capitais,Frquias'!$B$11:$E$17,2,FALSE),IF(AND(K70="B"),VLOOKUP($AE$12,'Sel Coberturas,Capitais,Frquias'!$B$22:$E$30,2,FALSE),IF(AND(K70="C"),VLOOKUP($AE$12,'Sel Coberturas,Capitais,Frquias'!$B$35:$E$48,2,FALSE),IF(AND(K70="D"),VLOOKUP($AE$12,'Sel Coberturas,Capitais,Frquias'!$G$11:$J$15,2,FALSE),IF(AND(K70="E"),VLOOKUP($AE$12,'Sel Coberturas,Capitais,Frquias'!$G$22:$J$32,2,FALSE),IF(AND(K70="F"),VLOOKUP($AE$12,'Sel Coberturas,Capitais,Frquias'!$L$11:$O$17,2,FALSE),IF(AND(K70="G"),VLOOKUP($AE$12,'Sel Coberturas,Capitais,Frquias'!$Q$11:$T$11,2,FALSE)))))))),"N")</f>
        <v>0</v>
      </c>
      <c r="AF70" s="118" t="b">
        <f>IF(AND(AE70="N"),"N",(IF(AND(K70="A"),VLOOKUP($AE$12,'Sel Coberturas,Capitais,Frquias'!$B$11:$E$17,3,FALSE),IF(AND(K70="B"),VLOOKUP($AE$12,'Sel Coberturas,Capitais,Frquias'!$B$22:$E$30,3,FALSE),IF(AND(K70="C"),VLOOKUP($AE$12,'Sel Coberturas,Capitais,Frquias'!$B$35:$E$48,3,FALSE),IF(AND(K70="D"),VLOOKUP($AE$12,'Sel Coberturas,Capitais,Frquias'!$G$11:$J$15,3,FALSE),IF(AND(K70="E"),VLOOKUP($AE$12,'Sel Coberturas,Capitais,Frquias'!$G$22:$J$32,3,FALSE),IF(AND(K70="F"),VLOOKUP($AE$12,'Sel Coberturas,Capitais,Frquias'!$L$11:$O$17,3,FALSE),IF(AND(K70="G"),VLOOKUP($AE$12,'Sel Coberturas,Capitais,Frquias'!$Q$11:$T$11,3,FALSE))))))))))</f>
        <v>0</v>
      </c>
      <c r="AG70" s="118" t="b">
        <f>IFERROR(IF(AND(K70="A"),VLOOKUP($AG$12,'Sel Coberturas,Capitais,Frquias'!$B$11:$E$17,2,FALSE),IF(AND(K70="B"),VLOOKUP($AG$12,'Sel Coberturas,Capitais,Frquias'!$B$22:$E$30,2,FALSE),IF(AND(K70="C"),VLOOKUP($AG$12,'Sel Coberturas,Capitais,Frquias'!$B$35:$E$48,2,FALSE),IF(AND(K70="D"),VLOOKUP($AG$12,'Sel Coberturas,Capitais,Frquias'!$G$11:$J$15,2,FALSE),IF(AND(K70="E"),VLOOKUP($AG$12,'Sel Coberturas,Capitais,Frquias'!$G$22:$J$32,2,FALSE),IF(AND(K70="F"),VLOOKUP($AG$12,'Sel Coberturas,Capitais,Frquias'!$L$11:$O$17,2,FALSE),IF(AND(K70="G"),VLOOKUP($AG$12,'Sel Coberturas,Capitais,Frquias'!$Q$11:$T$11,2,FALSE)))))))),"N")</f>
        <v>0</v>
      </c>
      <c r="AH70" s="118" t="b">
        <f>IF(AND(AG70="N"),"N",(IF(AND(K70="A"),VLOOKUP($AG$12,'Sel Coberturas,Capitais,Frquias'!$B$11:$E$17,3,FALSE),IF(AND(K70="B"),VLOOKUP($AG$12,'Sel Coberturas,Capitais,Frquias'!$B$22:$E$30,3,FALSE),IF(AND(K70="C"),VLOOKUP($AG$12,'Sel Coberturas,Capitais,Frquias'!$B$35:$E$48,3,FALSE),IF(AND(K70="D"),VLOOKUP($AG$12,'Sel Coberturas,Capitais,Frquias'!$G$11:$J$15,3,FALSE),IF(AND(K70="E"),VLOOKUP($AG$12,'Sel Coberturas,Capitais,Frquias'!$G$22:$J$32,3,FALSE),IF(AND(K70="F"),VLOOKUP($AG$12,'Sel Coberturas,Capitais,Frquias'!$L$11:$O$17,3,FALSE),IF(AND(K70="G"),VLOOKUP($AG$12,'Sel Coberturas,Capitais,Frquias'!$Q$11:$T$11,3,FALSE))))))))))</f>
        <v>0</v>
      </c>
      <c r="AI70" s="118" t="b">
        <f>IFERROR(IF(AND(K70="A"),VLOOKUP($AI$12,'Sel Coberturas,Capitais,Frquias'!$B$11:$E$17,2,FALSE),IF(AND(K70="B"),VLOOKUP($AI$12,'Sel Coberturas,Capitais,Frquias'!$B$22:$E$30,2,FALSE),IF(AND(K70="C"),VLOOKUP($AI$12,'Sel Coberturas,Capitais,Frquias'!$B$35:$E$48,2,FALSE),IF(AND(K70="D"),VLOOKUP($AI$12,'Sel Coberturas,Capitais,Frquias'!$G$11:$J$15,2,FALSE),IF(AND(K70="E"),VLOOKUP($AI$12,'Sel Coberturas,Capitais,Frquias'!$G$22:$J$32,2,FALSE),IF(AND(K70="F"),VLOOKUP($AI$12,'Sel Coberturas,Capitais,Frquias'!$L$11:$O$17,2,FALSE),IF(AND(K70="G"),VLOOKUP($AI$12,'Sel Coberturas,Capitais,Frquias'!$Q$11:$T$11,2,FALSE)))))))),"N")</f>
        <v>0</v>
      </c>
      <c r="BU70" s="100" t="s">
        <v>451</v>
      </c>
      <c r="BV70" s="100" t="s">
        <v>226</v>
      </c>
      <c r="BW70" s="94" t="s">
        <v>453</v>
      </c>
      <c r="BY70" s="102" t="s">
        <v>1591</v>
      </c>
      <c r="BZ70" s="103" t="s">
        <v>466</v>
      </c>
      <c r="CA70" s="103">
        <v>5115</v>
      </c>
      <c r="CC70" s="90">
        <v>2080</v>
      </c>
      <c r="CD70" s="89" t="s">
        <v>1603</v>
      </c>
      <c r="CF70" s="90">
        <v>8932</v>
      </c>
      <c r="CG70" s="92" t="s">
        <v>1860</v>
      </c>
    </row>
    <row r="71" spans="1:85">
      <c r="A71" s="85">
        <f t="shared" si="0"/>
        <v>59</v>
      </c>
      <c r="B71" s="114"/>
      <c r="C71" s="115"/>
      <c r="D71" s="115"/>
      <c r="E71" s="115"/>
      <c r="F71" s="114"/>
      <c r="G71" s="114"/>
      <c r="H71" s="114"/>
      <c r="I71" s="121"/>
      <c r="J71" s="116"/>
      <c r="K71" s="116"/>
      <c r="L71" s="117" t="b">
        <f>IFERROR(IF(AND(K71="A"),VLOOKUP($L$12,'Sel Coberturas,Capitais,Frquias'!$B$11:$E$17,3,FALSE),IF(AND(K71="B"),VLOOKUP($L$12,'Sel Coberturas,Capitais,Frquias'!$B$22:$E$30,3,FALSE),IF(AND(K71="C"),VLOOKUP($L$12,'Sel Coberturas,Capitais,Frquias'!$B$35:$E$48,3,FALSE),IF(AND(K71="D"),VLOOKUP($L$12,'Sel Coberturas,Capitais,Frquias'!$G$11:$J$15,3,FALSE),IF(AND(K71="E"),VLOOKUP($L$12,'Sel Coberturas,Capitais,Frquias'!$G$22:$J$32,3,FALSE),IF(AND(K71="F"),VLOOKUP($L$12,'Sel Coberturas,Capitais,Frquias'!$L$11:$O$17,3,FALSE),IF(AND(K71="G"),VLOOKUP($L$12,'Sel Coberturas,Capitais,Frquias'!$Q$11:$T$11,3,FALSE)))))))),"")</f>
        <v>0</v>
      </c>
      <c r="M71" s="118" t="b">
        <f>IFERROR(IF(AND(K71="A"),VLOOKUP($M$12,'Sel Coberturas,Capitais,Frquias'!$B$11:$E$17,2,FALSE),IF(AND(K71="B"),VLOOKUP($M$12,'Sel Coberturas,Capitais,Frquias'!$B$22:$E$30,2,FALSE),IF(AND(K71="C"),VLOOKUP($M$12,'Sel Coberturas,Capitais,Frquias'!$B$35:$E$48,2,FALSE),IF(AND(K71="D"),VLOOKUP($M$12,'Sel Coberturas,Capitais,Frquias'!$G$11:$J$15,2,FALSE),IF(AND(K71="E"),VLOOKUP($M$12,'Sel Coberturas,Capitais,Frquias'!$G$22:$J$32,2,FALSE),IF(AND(K71="F"),VLOOKUP($M$12,'Sel Coberturas,Capitais,Frquias'!$L$11:$O$17,2,FALSE),IF(AND(K71="G"),VLOOKUP($M$12,'Sel Coberturas,Capitais,Frquias'!$Q$11:$T$11,2,FALSE)))))))),"N")</f>
        <v>0</v>
      </c>
      <c r="N71" s="118" t="b">
        <f>IF(AND(M71="N"),"N",(IF(AND(K71="A"),VLOOKUP($M$12,'Sel Coberturas,Capitais,Frquias'!$B$11:$E$17,3,FALSE),IF(AND(K71="B"),VLOOKUP($M$12,'Sel Coberturas,Capitais,Frquias'!$B$22:$E$30,3,FALSE),IF(AND(K71="C"),VLOOKUP($M$12,'Sel Coberturas,Capitais,Frquias'!$B$35:$E$48,3,FALSE),IF(AND(K71="D"),VLOOKUP($M$12,'Sel Coberturas,Capitais,Frquias'!$G$11:$J$15,3,FALSE),IF(AND(K71="E"),VLOOKUP($M$12,'Sel Coberturas,Capitais,Frquias'!$G$22:$J$32,3,FALSE),IF(AND(K71="F"),VLOOKUP($M$12,'Sel Coberturas,Capitais,Frquias'!$L$11:$O$17,3,FALSE),IF(AND(K71="G"),VLOOKUP($M$12,'Sel Coberturas,Capitais,Frquias'!$Q$11:$T$11,3,FALSE))))))))))</f>
        <v>0</v>
      </c>
      <c r="O71" s="118" t="b">
        <f>IFERROR(IF(AND(K71="A"),VLOOKUP($O$12,'Sel Coberturas,Capitais,Frquias'!$B$11:$E$17,2,FALSE),IF(AND(K71="B"),VLOOKUP($O$12,'Sel Coberturas,Capitais,Frquias'!$B$22:$E$30,2,FALSE),IF(AND(K71="C"),VLOOKUP($O$12,'Sel Coberturas,Capitais,Frquias'!$B$35:$E$48,2,FALSE),IF(AND(K71="D"),VLOOKUP($O$12,'Sel Coberturas,Capitais,Frquias'!$G$11:$J$15,2,FALSE),IF(AND(K71="E"),VLOOKUP($O$12,'Sel Coberturas,Capitais,Frquias'!$G$22:$J$32,2,FALSE),IF(AND(K71="F"),VLOOKUP($O$12,'Sel Coberturas,Capitais,Frquias'!$L$11:$O$17,2,FALSE),IF(AND(K71="G"),VLOOKUP($O$12,'Sel Coberturas,Capitais,Frquias'!$Q$11:$T$11,2,FALSE)))))))),"N")</f>
        <v>0</v>
      </c>
      <c r="P71" s="118" t="b">
        <f>IFERROR(IF(AND(K71="A"),VLOOKUP($P$12,'Sel Coberturas,Capitais,Frquias'!$B$11:$E$17,2,FALSE),IF(AND(K71="B"),VLOOKUP($P$12,'Sel Coberturas,Capitais,Frquias'!$B$22:$E$30,2,FALSE),IF(AND(K71="C"),VLOOKUP($P$12,'Sel Coberturas,Capitais,Frquias'!$B$35:$E$48,2,FALSE),IF(AND(K71="D"),VLOOKUP($P$12,'Sel Coberturas,Capitais,Frquias'!$G$11:$J$15,2,FALSE),IF(AND(K71="E"),VLOOKUP($P$12,'Sel Coberturas,Capitais,Frquias'!$G$22:$J$32,2,FALSE),IF(AND(K71="F"),VLOOKUP($P$12,'Sel Coberturas,Capitais,Frquias'!$L$11:$O$17,2,FALSE),IF(AND(K71="G"),VLOOKUP($P$12,'Sel Coberturas,Capitais,Frquias'!$Q$11:$T$11,2,FALSE)))))))),"N")</f>
        <v>0</v>
      </c>
      <c r="Q71" s="118" t="b">
        <f>IFERROR(IF(AND(K71="A"),VLOOKUP($Q$12,'Sel Coberturas,Capitais,Frquias'!$B$11:$E$17,2,FALSE),IF(AND(K71="B"),VLOOKUP($Q$12,'Sel Coberturas,Capitais,Frquias'!$B$22:$E$30,2,FALSE),IF(AND(K71="C"),VLOOKUP($Q$12,'Sel Coberturas,Capitais,Frquias'!$B$35:$E$48,2,FALSE),IF(AND(K71="D"),VLOOKUP($Q$12,'Sel Coberturas,Capitais,Frquias'!$G$11:$J$15,2,FALSE),IF(AND(K71="E"),VLOOKUP($Q$12,'Sel Coberturas,Capitais,Frquias'!$G$22:$J$32,2,FALSE),IF(AND(K71="F"),VLOOKUP($Q$12,'Sel Coberturas,Capitais,Frquias'!$L$11:$O$17,2,FALSE),IF(AND(K71="G"),VLOOKUP($Q$12,'Sel Coberturas,Capitais,Frquias'!$Q$11:$T$11,2,FALSE)))))))),"N")</f>
        <v>0</v>
      </c>
      <c r="R71" s="118" t="b">
        <f>IF(AND(Q71="N"),"N",(IF(AND(K71="A"),VLOOKUP($Q$12,'Sel Coberturas,Capitais,Frquias'!$B$11:$E$17,3,FALSE),IF(AND(K71="B"),VLOOKUP($Q$12,'Sel Coberturas,Capitais,Frquias'!$B$22:$E$30,3,FALSE),IF(AND(K71="C"),VLOOKUP($Q$12,'Sel Coberturas,Capitais,Frquias'!$B$35:$E$48,3,FALSE),IF(AND(K71="D"),VLOOKUP($Q$12,'Sel Coberturas,Capitais,Frquias'!$G$11:$J$15,3,FALSE),IF(AND(K71="E"),VLOOKUP($Q$12,'Sel Coberturas,Capitais,Frquias'!$G$22:$J$32,3,FALSE),IF(AND(K71="F"),VLOOKUP($Q$12,'Sel Coberturas,Capitais,Frquias'!$L$11:$O$17,3,FALSE),IF(AND(K71="G"),VLOOKUP($Q$12,'Sel Coberturas,Capitais,Frquias'!$Q$11:$T$11,3,FALSE))))))))))</f>
        <v>0</v>
      </c>
      <c r="S71" s="118" t="b">
        <f>IFERROR(IF(AND(K71="A"),VLOOKUP($S$12,'Sel Coberturas,Capitais,Frquias'!$B$11:$E$17,2,FALSE),IF(AND(K71="B"),VLOOKUP($S$12,'Sel Coberturas,Capitais,Frquias'!$B$22:$E$30,2,FALSE),IF(AND(K71="C"),VLOOKUP($S$12,'Sel Coberturas,Capitais,Frquias'!$B$35:$E$48,2,FALSE),IF(AND(K71="D"),VLOOKUP($S$12,'Sel Coberturas,Capitais,Frquias'!$G$11:$J$15,2,FALSE),IF(AND(K71="E"),VLOOKUP($S$12,'Sel Coberturas,Capitais,Frquias'!$G$22:$J$32,2,FALSE),IF(AND(K71="F"),VLOOKUP($S$12,'Sel Coberturas,Capitais,Frquias'!$L$11:$O$17,2,FALSE),IF(AND(K71="G"),VLOOKUP($S$12,'Sel Coberturas,Capitais,Frquias'!$Q$11:$T$11,2,FALSE)))))))),"N")</f>
        <v>0</v>
      </c>
      <c r="T71" s="118" t="b">
        <f>IFERROR(IF(AND(S71="N"),"",(IF(AND(K71="A"),VLOOKUP($S$12,'Sel Coberturas,Capitais,Frquias'!$B$11:$E$17,4,FALSE),IF(AND(K71="B"),VLOOKUP($S$12,'Sel Coberturas,Capitais,Frquias'!$B$22:$E$30,4,FALSE),IF(AND(K71="C"),VLOOKUP($S$12,'Sel Coberturas,Capitais,Frquias'!$B$35:$E$48,4,FALSE),IF(AND(K71="D"),VLOOKUP($S$12,'Sel Coberturas,Capitais,Frquias'!$G$11:$J$15,4,FALSE),IF(AND(K71="E"),VLOOKUP($S$12,'Sel Coberturas,Capitais,Frquias'!$G$22:$J$32,4,FALSE),IF(AND(K71="F"),VLOOKUP($S$12,'Sel Coberturas,Capitais,Frquias'!$L$11:$O$17,4,FALSE),IF(AND(K71="G"),VLOOKUP($S$12,'Sel Coberturas,Capitais,Frquias'!$Q$11:$T$11,4,FALSE)))))))))),"")</f>
        <v>0</v>
      </c>
      <c r="U71" s="118" t="b">
        <f>IFERROR(IF(AND(K71="A"),VLOOKUP($U$12,'Sel Coberturas,Capitais,Frquias'!$B$11:$E$17,2,FALSE),IF(AND(K71="B"),VLOOKUP($U$12,'Sel Coberturas,Capitais,Frquias'!$B$22:$E$30,2,FALSE),IF(AND(K71="C"),VLOOKUP($U$12,'Sel Coberturas,Capitais,Frquias'!$B$35:$E$48,2,FALSE),IF(AND(K71="D"),VLOOKUP($U$12,'Sel Coberturas,Capitais,Frquias'!$G$11:$J$15,2,FALSE),IF(AND(K71="E"),VLOOKUP($U$12,'Sel Coberturas,Capitais,Frquias'!$G$22:$J$32,2,FALSE),IF(AND(K71="F"),VLOOKUP($U$12,'Sel Coberturas,Capitais,Frquias'!$L$11:$O$17,2,FALSE),IF(AND(K71="G"),VLOOKUP($U$12,'Sel Coberturas,Capitais,Frquias'!$Q$11:$T$11,2,FALSE)))))))),"N")</f>
        <v>0</v>
      </c>
      <c r="V71" s="119" t="b">
        <f>IFERROR(IF(AND(U71="N"),"",(IF(AND(K71="A"),VLOOKUP($U$12,'Sel Coberturas,Capitais,Frquias'!$B$11:$E$17,4,FALSE),IF(AND(K71="B"),VLOOKUP($U$12,'Sel Coberturas,Capitais,Frquias'!$B$22:$E$30,4,FALSE),IF(AND(K71="C"),VLOOKUP($U$12,'Sel Coberturas,Capitais,Frquias'!$B$35:$E$48,4,FALSE),IF(AND(K71="D"),VLOOKUP($U$12,'Sel Coberturas,Capitais,Frquias'!$G$11:$J$15,4,FALSE),IF(AND(K71="E"),VLOOKUP($U$12,'Sel Coberturas,Capitais,Frquias'!$G$22:$J$32,4,FALSE),IF(AND(K71="F"),VLOOKUP($U$12,'Sel Coberturas,Capitais,Frquias'!$L$11:$O$17,4,FALSE),IF(AND(K71="G"),VLOOKUP($U$12,'Sel Coberturas,Capitais,Frquias'!$Q$11:$T$11,4,FALSE)))))))))),"")</f>
        <v>0</v>
      </c>
      <c r="W71" s="118" t="b">
        <f>IFERROR(IF(AND(K71="A"),VLOOKUP($W$12,'Sel Coberturas,Capitais,Frquias'!$B$11:$E$17,2,FALSE),IF(AND(K71="B"),VLOOKUP($W$12,'Sel Coberturas,Capitais,Frquias'!$B$22:$E$30,2,FALSE),IF(AND(K71="C"),VLOOKUP($W$12,'Sel Coberturas,Capitais,Frquias'!$B$35:$E$48,2,FALSE),IF(AND(K71="D"),VLOOKUP($W$12,'Sel Coberturas,Capitais,Frquias'!$G$11:$J$15,2,FALSE),IF(AND(K71="E"),VLOOKUP($W$12,'Sel Coberturas,Capitais,Frquias'!$G$22:$J$32,2,FALSE),IF(AND(K71="F"),VLOOKUP($W$12,'Sel Coberturas,Capitais,Frquias'!$L$11:$O$17,2,FALSE),IF(AND(K71="G"),VLOOKUP($W$12,'Sel Coberturas,Capitais,Frquias'!$Q$11:$T$11,2,FALSE)))))))),"N")</f>
        <v>0</v>
      </c>
      <c r="X71" s="119" t="b">
        <f>IFERROR(IF(AND(W71="N"),"",(IF(AND(K71="A"),VLOOKUP($W$12,'Sel Coberturas,Capitais,Frquias'!$B$11:$E$17,4,FALSE),IF(AND(K71="B"),VLOOKUP($W$12,'Sel Coberturas,Capitais,Frquias'!$B$22:$E$30,4,FALSE),IF(AND(K71="C"),VLOOKUP($W$12,'Sel Coberturas,Capitais,Frquias'!$B$35:$E$48,4,FALSE),IF(AND(K71="D"),VLOOKUP($W$12,'Sel Coberturas,Capitais,Frquias'!$G$11:$J$15,4,FALSE),IF(AND(K71="E"),VLOOKUP($W$12,'Sel Coberturas,Capitais,Frquias'!$G$22:$J$32,4,FALSE),IF(AND(K71="F"),VLOOKUP($W$12,'Sel Coberturas,Capitais,Frquias'!$L$11:$O$17,4,FALSE),IF(AND(K71="G"),VLOOKUP($W$12,'Sel Coberturas,Capitais,Frquias'!$Q$11:$T$11,4,FALSE)))))))))),"")</f>
        <v>0</v>
      </c>
      <c r="Y71" s="118" t="b">
        <f>IFERROR(IF(AND(K71="A"),VLOOKUP($Y$12,'Sel Coberturas,Capitais,Frquias'!$B$11:$E$17,2,FALSE),IF(AND(K71="B"),VLOOKUP($Y$12,'Sel Coberturas,Capitais,Frquias'!$B$22:$E$30,2,FALSE),IF(AND(K71="C"),VLOOKUP($Y$12,'Sel Coberturas,Capitais,Frquias'!$B$35:$E$48,2,FALSE),IF(AND(K71="D"),VLOOKUP($Y$12,'Sel Coberturas,Capitais,Frquias'!$G$11:$J$15,2,FALSE),IF(AND(K71="E"),VLOOKUP($Y$12,'Sel Coberturas,Capitais,Frquias'!$G$22:$J$32,2,FALSE),IF(AND(K71="F"),VLOOKUP($Y$12,'Sel Coberturas,Capitais,Frquias'!$L$11:$O$17,2,FALSE),IF(AND(K71="G"),VLOOKUP($Y$12,'Sel Coberturas,Capitais,Frquias'!$Q$11:$T$11,2,FALSE)))))))),"N")</f>
        <v>0</v>
      </c>
      <c r="Z71" s="119" t="b">
        <f>IFERROR(IF(AND(Y71="N"),"",(IF(AND(K71="A"),VLOOKUP($Y$12,'Sel Coberturas,Capitais,Frquias'!$B$11:$E$17,4,FALSE),IF(AND(K71="B"),VLOOKUP($Y$12,'Sel Coberturas,Capitais,Frquias'!$B$22:$E$30,4,FALSE),IF(AND(K71="C"),VLOOKUP($Y$12,'Sel Coberturas,Capitais,Frquias'!$B$35:$E$48,4,FALSE),IF(AND(K71="D"),VLOOKUP($Y$12,'Sel Coberturas,Capitais,Frquias'!$G$11:$J$15,4,FALSE),IF(AND(K71="E"),VLOOKUP($Y$12,'Sel Coberturas,Capitais,Frquias'!$G$22:$J$32,4,FALSE),IF(AND(K71="F"),VLOOKUP($Y$12,'Sel Coberturas,Capitais,Frquias'!$L$11:$O$17,4,FALSE),IF(AND(K71="G"),VLOOKUP($Y$12,'Sel Coberturas,Capitais,Frquias'!$Q$11:$T$11,4,FALSE)))))))))),"")</f>
        <v>0</v>
      </c>
      <c r="AA71" s="118" t="b">
        <f>IFERROR(IF(AND(K71="A"),VLOOKUP($AA$12,'Sel Coberturas,Capitais,Frquias'!$B$11:$E$17,2,FALSE),IF(AND(K71="B"),VLOOKUP($AA$12,'Sel Coberturas,Capitais,Frquias'!$B$22:$E$30,2,FALSE),IF(AND(K71="C"),VLOOKUP($AA$12,'Sel Coberturas,Capitais,Frquias'!$B$35:$E$48,2,FALSE),IF(AND(K71="D"),VLOOKUP($AA$12,'Sel Coberturas,Capitais,Frquias'!$G$11:$J$15,2,FALSE),IF(AND(K71="E"),VLOOKUP($AA$12,'Sel Coberturas,Capitais,Frquias'!$G$22:$J$32,2,FALSE),IF(AND(K71="F"),VLOOKUP($AA$12,'Sel Coberturas,Capitais,Frquias'!$L$11:$O$17,2,FALSE),IF(AND(K71="G"),VLOOKUP($AA$12,'Sel Coberturas,Capitais,Frquias'!$Q$11:$T$11,2,FALSE)))))))),"N")</f>
        <v>0</v>
      </c>
      <c r="AB71" s="119" t="b">
        <f>IFERROR(IF(AND(AA71="N"),"",(IF(AND(K71="A"),VLOOKUP($AA$12,'Sel Coberturas,Capitais,Frquias'!$B$11:$E$17,4,FALSE),IF(AND(K71="B"),VLOOKUP($AA$12,'Sel Coberturas,Capitais,Frquias'!$B$22:$E$30,4,FALSE),IF(AND(K71="C"),VLOOKUP($AA$12,'Sel Coberturas,Capitais,Frquias'!$B$35:$E$48,4,FALSE),IF(AND(K71="D"),VLOOKUP($AA$12,'Sel Coberturas,Capitais,Frquias'!$G$11:$J$15,4,FALSE),IF(AND(K71="E"),VLOOKUP($AA$12,'Sel Coberturas,Capitais,Frquias'!$G$22:$J$32,4,FALSE),IF(AND(K71="F"),VLOOKUP($AA$12,'Sel Coberturas,Capitais,Frquias'!$L$11:$O$17,4,FALSE),IF(AND(K71="G"),VLOOKUP($AA$12,'Sel Coberturas,Capitais,Frquias'!$Q$11:$T$11,4,FALSE)))))))))),"")</f>
        <v>0</v>
      </c>
      <c r="AC71" s="118" t="b">
        <f>IFERROR(IF(AND(K71="A"),VLOOKUP($AC$12,'Sel Coberturas,Capitais,Frquias'!$B$11:$E$17,2,FALSE),IF(AND(K71="B"),VLOOKUP($AC$12,'Sel Coberturas,Capitais,Frquias'!$B$22:$E$30,2,FALSE),IF(AND(K71="C"),VLOOKUP($AC$12,'Sel Coberturas,Capitais,Frquias'!$B$35:$E$48,2,FALSE),IF(AND(K71="D"),VLOOKUP($AC$12,'Sel Coberturas,Capitais,Frquias'!$G$11:$J$15,2,FALSE),IF(AND(K71="E"),VLOOKUP($AC$12,'Sel Coberturas,Capitais,Frquias'!$G$22:$J$32,2,FALSE),IF(AND(K71="F"),VLOOKUP($AC$12,'Sel Coberturas,Capitais,Frquias'!$L$11:$O$17,2,FALSE),IF(AND(K71="G"),VLOOKUP($AC$12,'Sel Coberturas,Capitais,Frquias'!$Q$11:$T$11,2,FALSE)))))))),"N")</f>
        <v>0</v>
      </c>
      <c r="AD71" s="118" t="b">
        <f>IF(AND(AC71="N"),"N",(IF(AND(K71="A"),VLOOKUP($AC$12,'Sel Coberturas,Capitais,Frquias'!$B$11:$E$17,3,FALSE),IF(AND(K71="B"),VLOOKUP($AC$12,'Sel Coberturas,Capitais,Frquias'!$B$22:$E$30,3,FALSE),IF(AND(K71="C"),VLOOKUP($AC$12,'Sel Coberturas,Capitais,Frquias'!$B$35:$E$48,3,FALSE),IF(AND(K71="D"),VLOOKUP($AC$12,'Sel Coberturas,Capitais,Frquias'!$G$11:$J$15,3,FALSE),IF(AND(K71="E"),VLOOKUP($AC$12,'Sel Coberturas,Capitais,Frquias'!$G$22:$J$32,3,FALSE),IF(AND(K71="F"),VLOOKUP($AC$12,'Sel Coberturas,Capitais,Frquias'!$L$11:$O$17,3,FALSE),IF(AND(K71="G"),VLOOKUP($AC$12,'Sel Coberturas,Capitais,Frquias'!$Q$11:$T$11,3,FALSE))))))))))</f>
        <v>0</v>
      </c>
      <c r="AE71" s="118" t="b">
        <f>IFERROR(IF(AND(K71="A"),VLOOKUP($AE$12,'Sel Coberturas,Capitais,Frquias'!$B$11:$E$17,2,FALSE),IF(AND(K71="B"),VLOOKUP($AE$12,'Sel Coberturas,Capitais,Frquias'!$B$22:$E$30,2,FALSE),IF(AND(K71="C"),VLOOKUP($AE$12,'Sel Coberturas,Capitais,Frquias'!$B$35:$E$48,2,FALSE),IF(AND(K71="D"),VLOOKUP($AE$12,'Sel Coberturas,Capitais,Frquias'!$G$11:$J$15,2,FALSE),IF(AND(K71="E"),VLOOKUP($AE$12,'Sel Coberturas,Capitais,Frquias'!$G$22:$J$32,2,FALSE),IF(AND(K71="F"),VLOOKUP($AE$12,'Sel Coberturas,Capitais,Frquias'!$L$11:$O$17,2,FALSE),IF(AND(K71="G"),VLOOKUP($AE$12,'Sel Coberturas,Capitais,Frquias'!$Q$11:$T$11,2,FALSE)))))))),"N")</f>
        <v>0</v>
      </c>
      <c r="AF71" s="118" t="b">
        <f>IF(AND(AE71="N"),"N",(IF(AND(K71="A"),VLOOKUP($AE$12,'Sel Coberturas,Capitais,Frquias'!$B$11:$E$17,3,FALSE),IF(AND(K71="B"),VLOOKUP($AE$12,'Sel Coberturas,Capitais,Frquias'!$B$22:$E$30,3,FALSE),IF(AND(K71="C"),VLOOKUP($AE$12,'Sel Coberturas,Capitais,Frquias'!$B$35:$E$48,3,FALSE),IF(AND(K71="D"),VLOOKUP($AE$12,'Sel Coberturas,Capitais,Frquias'!$G$11:$J$15,3,FALSE),IF(AND(K71="E"),VLOOKUP($AE$12,'Sel Coberturas,Capitais,Frquias'!$G$22:$J$32,3,FALSE),IF(AND(K71="F"),VLOOKUP($AE$12,'Sel Coberturas,Capitais,Frquias'!$L$11:$O$17,3,FALSE),IF(AND(K71="G"),VLOOKUP($AE$12,'Sel Coberturas,Capitais,Frquias'!$Q$11:$T$11,3,FALSE))))))))))</f>
        <v>0</v>
      </c>
      <c r="AG71" s="118" t="b">
        <f>IFERROR(IF(AND(K71="A"),VLOOKUP($AG$12,'Sel Coberturas,Capitais,Frquias'!$B$11:$E$17,2,FALSE),IF(AND(K71="B"),VLOOKUP($AG$12,'Sel Coberturas,Capitais,Frquias'!$B$22:$E$30,2,FALSE),IF(AND(K71="C"),VLOOKUP($AG$12,'Sel Coberturas,Capitais,Frquias'!$B$35:$E$48,2,FALSE),IF(AND(K71="D"),VLOOKUP($AG$12,'Sel Coberturas,Capitais,Frquias'!$G$11:$J$15,2,FALSE),IF(AND(K71="E"),VLOOKUP($AG$12,'Sel Coberturas,Capitais,Frquias'!$G$22:$J$32,2,FALSE),IF(AND(K71="F"),VLOOKUP($AG$12,'Sel Coberturas,Capitais,Frquias'!$L$11:$O$17,2,FALSE),IF(AND(K71="G"),VLOOKUP($AG$12,'Sel Coberturas,Capitais,Frquias'!$Q$11:$T$11,2,FALSE)))))))),"N")</f>
        <v>0</v>
      </c>
      <c r="AH71" s="118" t="b">
        <f>IF(AND(AG71="N"),"N",(IF(AND(K71="A"),VLOOKUP($AG$12,'Sel Coberturas,Capitais,Frquias'!$B$11:$E$17,3,FALSE),IF(AND(K71="B"),VLOOKUP($AG$12,'Sel Coberturas,Capitais,Frquias'!$B$22:$E$30,3,FALSE),IF(AND(K71="C"),VLOOKUP($AG$12,'Sel Coberturas,Capitais,Frquias'!$B$35:$E$48,3,FALSE),IF(AND(K71="D"),VLOOKUP($AG$12,'Sel Coberturas,Capitais,Frquias'!$G$11:$J$15,3,FALSE),IF(AND(K71="E"),VLOOKUP($AG$12,'Sel Coberturas,Capitais,Frquias'!$G$22:$J$32,3,FALSE),IF(AND(K71="F"),VLOOKUP($AG$12,'Sel Coberturas,Capitais,Frquias'!$L$11:$O$17,3,FALSE),IF(AND(K71="G"),VLOOKUP($AG$12,'Sel Coberturas,Capitais,Frquias'!$Q$11:$T$11,3,FALSE))))))))))</f>
        <v>0</v>
      </c>
      <c r="AI71" s="118" t="b">
        <f>IFERROR(IF(AND(K71="A"),VLOOKUP($AI$12,'Sel Coberturas,Capitais,Frquias'!$B$11:$E$17,2,FALSE),IF(AND(K71="B"),VLOOKUP($AI$12,'Sel Coberturas,Capitais,Frquias'!$B$22:$E$30,2,FALSE),IF(AND(K71="C"),VLOOKUP($AI$12,'Sel Coberturas,Capitais,Frquias'!$B$35:$E$48,2,FALSE),IF(AND(K71="D"),VLOOKUP($AI$12,'Sel Coberturas,Capitais,Frquias'!$G$11:$J$15,2,FALSE),IF(AND(K71="E"),VLOOKUP($AI$12,'Sel Coberturas,Capitais,Frquias'!$G$22:$J$32,2,FALSE),IF(AND(K71="F"),VLOOKUP($AI$12,'Sel Coberturas,Capitais,Frquias'!$L$11:$O$17,2,FALSE),IF(AND(K71="G"),VLOOKUP($AI$12,'Sel Coberturas,Capitais,Frquias'!$Q$11:$T$11,2,FALSE)))))))),"N")</f>
        <v>0</v>
      </c>
      <c r="BU71" s="100" t="s">
        <v>456</v>
      </c>
      <c r="BV71" s="100" t="s">
        <v>226</v>
      </c>
      <c r="BW71" s="94" t="s">
        <v>455</v>
      </c>
      <c r="BY71" s="102" t="s">
        <v>485</v>
      </c>
      <c r="BZ71" s="103" t="s">
        <v>348</v>
      </c>
      <c r="CA71" s="103">
        <v>316</v>
      </c>
      <c r="CC71" s="90">
        <v>2090</v>
      </c>
      <c r="CD71" s="89" t="s">
        <v>1460</v>
      </c>
      <c r="CF71" s="90">
        <v>8991</v>
      </c>
      <c r="CG71" s="92" t="s">
        <v>1861</v>
      </c>
    </row>
    <row r="72" spans="1:85">
      <c r="A72" s="85">
        <f t="shared" si="0"/>
        <v>60</v>
      </c>
      <c r="B72" s="114"/>
      <c r="C72" s="115"/>
      <c r="D72" s="115"/>
      <c r="E72" s="115"/>
      <c r="F72" s="114"/>
      <c r="G72" s="114"/>
      <c r="H72" s="114"/>
      <c r="I72" s="121"/>
      <c r="J72" s="116"/>
      <c r="K72" s="116"/>
      <c r="L72" s="117" t="b">
        <f>IFERROR(IF(AND(K72="A"),VLOOKUP($L$12,'Sel Coberturas,Capitais,Frquias'!$B$11:$E$17,3,FALSE),IF(AND(K72="B"),VLOOKUP($L$12,'Sel Coberturas,Capitais,Frquias'!$B$22:$E$30,3,FALSE),IF(AND(K72="C"),VLOOKUP($L$12,'Sel Coberturas,Capitais,Frquias'!$B$35:$E$48,3,FALSE),IF(AND(K72="D"),VLOOKUP($L$12,'Sel Coberturas,Capitais,Frquias'!$G$11:$J$15,3,FALSE),IF(AND(K72="E"),VLOOKUP($L$12,'Sel Coberturas,Capitais,Frquias'!$G$22:$J$32,3,FALSE),IF(AND(K72="F"),VLOOKUP($L$12,'Sel Coberturas,Capitais,Frquias'!$L$11:$O$17,3,FALSE),IF(AND(K72="G"),VLOOKUP($L$12,'Sel Coberturas,Capitais,Frquias'!$Q$11:$T$11,3,FALSE)))))))),"")</f>
        <v>0</v>
      </c>
      <c r="M72" s="118" t="b">
        <f>IFERROR(IF(AND(K72="A"),VLOOKUP($M$12,'Sel Coberturas,Capitais,Frquias'!$B$11:$E$17,2,FALSE),IF(AND(K72="B"),VLOOKUP($M$12,'Sel Coberturas,Capitais,Frquias'!$B$22:$E$30,2,FALSE),IF(AND(K72="C"),VLOOKUP($M$12,'Sel Coberturas,Capitais,Frquias'!$B$35:$E$48,2,FALSE),IF(AND(K72="D"),VLOOKUP($M$12,'Sel Coberturas,Capitais,Frquias'!$G$11:$J$15,2,FALSE),IF(AND(K72="E"),VLOOKUP($M$12,'Sel Coberturas,Capitais,Frquias'!$G$22:$J$32,2,FALSE),IF(AND(K72="F"),VLOOKUP($M$12,'Sel Coberturas,Capitais,Frquias'!$L$11:$O$17,2,FALSE),IF(AND(K72="G"),VLOOKUP($M$12,'Sel Coberturas,Capitais,Frquias'!$Q$11:$T$11,2,FALSE)))))))),"N")</f>
        <v>0</v>
      </c>
      <c r="N72" s="118" t="b">
        <f>IF(AND(M72="N"),"N",(IF(AND(K72="A"),VLOOKUP($M$12,'Sel Coberturas,Capitais,Frquias'!$B$11:$E$17,3,FALSE),IF(AND(K72="B"),VLOOKUP($M$12,'Sel Coberturas,Capitais,Frquias'!$B$22:$E$30,3,FALSE),IF(AND(K72="C"),VLOOKUP($M$12,'Sel Coberturas,Capitais,Frquias'!$B$35:$E$48,3,FALSE),IF(AND(K72="D"),VLOOKUP($M$12,'Sel Coberturas,Capitais,Frquias'!$G$11:$J$15,3,FALSE),IF(AND(K72="E"),VLOOKUP($M$12,'Sel Coberturas,Capitais,Frquias'!$G$22:$J$32,3,FALSE),IF(AND(K72="F"),VLOOKUP($M$12,'Sel Coberturas,Capitais,Frquias'!$L$11:$O$17,3,FALSE),IF(AND(K72="G"),VLOOKUP($M$12,'Sel Coberturas,Capitais,Frquias'!$Q$11:$T$11,3,FALSE))))))))))</f>
        <v>0</v>
      </c>
      <c r="O72" s="118" t="b">
        <f>IFERROR(IF(AND(K72="A"),VLOOKUP($O$12,'Sel Coberturas,Capitais,Frquias'!$B$11:$E$17,2,FALSE),IF(AND(K72="B"),VLOOKUP($O$12,'Sel Coberturas,Capitais,Frquias'!$B$22:$E$30,2,FALSE),IF(AND(K72="C"),VLOOKUP($O$12,'Sel Coberturas,Capitais,Frquias'!$B$35:$E$48,2,FALSE),IF(AND(K72="D"),VLOOKUP($O$12,'Sel Coberturas,Capitais,Frquias'!$G$11:$J$15,2,FALSE),IF(AND(K72="E"),VLOOKUP($O$12,'Sel Coberturas,Capitais,Frquias'!$G$22:$J$32,2,FALSE),IF(AND(K72="F"),VLOOKUP($O$12,'Sel Coberturas,Capitais,Frquias'!$L$11:$O$17,2,FALSE),IF(AND(K72="G"),VLOOKUP($O$12,'Sel Coberturas,Capitais,Frquias'!$Q$11:$T$11,2,FALSE)))))))),"N")</f>
        <v>0</v>
      </c>
      <c r="P72" s="118" t="b">
        <f>IFERROR(IF(AND(K72="A"),VLOOKUP($P$12,'Sel Coberturas,Capitais,Frquias'!$B$11:$E$17,2,FALSE),IF(AND(K72="B"),VLOOKUP($P$12,'Sel Coberturas,Capitais,Frquias'!$B$22:$E$30,2,FALSE),IF(AND(K72="C"),VLOOKUP($P$12,'Sel Coberturas,Capitais,Frquias'!$B$35:$E$48,2,FALSE),IF(AND(K72="D"),VLOOKUP($P$12,'Sel Coberturas,Capitais,Frquias'!$G$11:$J$15,2,FALSE),IF(AND(K72="E"),VLOOKUP($P$12,'Sel Coberturas,Capitais,Frquias'!$G$22:$J$32,2,FALSE),IF(AND(K72="F"),VLOOKUP($P$12,'Sel Coberturas,Capitais,Frquias'!$L$11:$O$17,2,FALSE),IF(AND(K72="G"),VLOOKUP($P$12,'Sel Coberturas,Capitais,Frquias'!$Q$11:$T$11,2,FALSE)))))))),"N")</f>
        <v>0</v>
      </c>
      <c r="Q72" s="118" t="b">
        <f>IFERROR(IF(AND(K72="A"),VLOOKUP($Q$12,'Sel Coberturas,Capitais,Frquias'!$B$11:$E$17,2,FALSE),IF(AND(K72="B"),VLOOKUP($Q$12,'Sel Coberturas,Capitais,Frquias'!$B$22:$E$30,2,FALSE),IF(AND(K72="C"),VLOOKUP($Q$12,'Sel Coberturas,Capitais,Frquias'!$B$35:$E$48,2,FALSE),IF(AND(K72="D"),VLOOKUP($Q$12,'Sel Coberturas,Capitais,Frquias'!$G$11:$J$15,2,FALSE),IF(AND(K72="E"),VLOOKUP($Q$12,'Sel Coberturas,Capitais,Frquias'!$G$22:$J$32,2,FALSE),IF(AND(K72="F"),VLOOKUP($Q$12,'Sel Coberturas,Capitais,Frquias'!$L$11:$O$17,2,FALSE),IF(AND(K72="G"),VLOOKUP($Q$12,'Sel Coberturas,Capitais,Frquias'!$Q$11:$T$11,2,FALSE)))))))),"N")</f>
        <v>0</v>
      </c>
      <c r="R72" s="118" t="b">
        <f>IF(AND(Q72="N"),"N",(IF(AND(K72="A"),VLOOKUP($Q$12,'Sel Coberturas,Capitais,Frquias'!$B$11:$E$17,3,FALSE),IF(AND(K72="B"),VLOOKUP($Q$12,'Sel Coberturas,Capitais,Frquias'!$B$22:$E$30,3,FALSE),IF(AND(K72="C"),VLOOKUP($Q$12,'Sel Coberturas,Capitais,Frquias'!$B$35:$E$48,3,FALSE),IF(AND(K72="D"),VLOOKUP($Q$12,'Sel Coberturas,Capitais,Frquias'!$G$11:$J$15,3,FALSE),IF(AND(K72="E"),VLOOKUP($Q$12,'Sel Coberturas,Capitais,Frquias'!$G$22:$J$32,3,FALSE),IF(AND(K72="F"),VLOOKUP($Q$12,'Sel Coberturas,Capitais,Frquias'!$L$11:$O$17,3,FALSE),IF(AND(K72="G"),VLOOKUP($Q$12,'Sel Coberturas,Capitais,Frquias'!$Q$11:$T$11,3,FALSE))))))))))</f>
        <v>0</v>
      </c>
      <c r="S72" s="118" t="b">
        <f>IFERROR(IF(AND(K72="A"),VLOOKUP($S$12,'Sel Coberturas,Capitais,Frquias'!$B$11:$E$17,2,FALSE),IF(AND(K72="B"),VLOOKUP($S$12,'Sel Coberturas,Capitais,Frquias'!$B$22:$E$30,2,FALSE),IF(AND(K72="C"),VLOOKUP($S$12,'Sel Coberturas,Capitais,Frquias'!$B$35:$E$48,2,FALSE),IF(AND(K72="D"),VLOOKUP($S$12,'Sel Coberturas,Capitais,Frquias'!$G$11:$J$15,2,FALSE),IF(AND(K72="E"),VLOOKUP($S$12,'Sel Coberturas,Capitais,Frquias'!$G$22:$J$32,2,FALSE),IF(AND(K72="F"),VLOOKUP($S$12,'Sel Coberturas,Capitais,Frquias'!$L$11:$O$17,2,FALSE),IF(AND(K72="G"),VLOOKUP($S$12,'Sel Coberturas,Capitais,Frquias'!$Q$11:$T$11,2,FALSE)))))))),"N")</f>
        <v>0</v>
      </c>
      <c r="T72" s="118" t="b">
        <f>IFERROR(IF(AND(S72="N"),"",(IF(AND(K72="A"),VLOOKUP($S$12,'Sel Coberturas,Capitais,Frquias'!$B$11:$E$17,4,FALSE),IF(AND(K72="B"),VLOOKUP($S$12,'Sel Coberturas,Capitais,Frquias'!$B$22:$E$30,4,FALSE),IF(AND(K72="C"),VLOOKUP($S$12,'Sel Coberturas,Capitais,Frquias'!$B$35:$E$48,4,FALSE),IF(AND(K72="D"),VLOOKUP($S$12,'Sel Coberturas,Capitais,Frquias'!$G$11:$J$15,4,FALSE),IF(AND(K72="E"),VLOOKUP($S$12,'Sel Coberturas,Capitais,Frquias'!$G$22:$J$32,4,FALSE),IF(AND(K72="F"),VLOOKUP($S$12,'Sel Coberturas,Capitais,Frquias'!$L$11:$O$17,4,FALSE),IF(AND(K72="G"),VLOOKUP($S$12,'Sel Coberturas,Capitais,Frquias'!$Q$11:$T$11,4,FALSE)))))))))),"")</f>
        <v>0</v>
      </c>
      <c r="U72" s="118" t="b">
        <f>IFERROR(IF(AND(K72="A"),VLOOKUP($U$12,'Sel Coberturas,Capitais,Frquias'!$B$11:$E$17,2,FALSE),IF(AND(K72="B"),VLOOKUP($U$12,'Sel Coberturas,Capitais,Frquias'!$B$22:$E$30,2,FALSE),IF(AND(K72="C"),VLOOKUP($U$12,'Sel Coberturas,Capitais,Frquias'!$B$35:$E$48,2,FALSE),IF(AND(K72="D"),VLOOKUP($U$12,'Sel Coberturas,Capitais,Frquias'!$G$11:$J$15,2,FALSE),IF(AND(K72="E"),VLOOKUP($U$12,'Sel Coberturas,Capitais,Frquias'!$G$22:$J$32,2,FALSE),IF(AND(K72="F"),VLOOKUP($U$12,'Sel Coberturas,Capitais,Frquias'!$L$11:$O$17,2,FALSE),IF(AND(K72="G"),VLOOKUP($U$12,'Sel Coberturas,Capitais,Frquias'!$Q$11:$T$11,2,FALSE)))))))),"N")</f>
        <v>0</v>
      </c>
      <c r="V72" s="119" t="b">
        <f>IFERROR(IF(AND(U72="N"),"",(IF(AND(K72="A"),VLOOKUP($U$12,'Sel Coberturas,Capitais,Frquias'!$B$11:$E$17,4,FALSE),IF(AND(K72="B"),VLOOKUP($U$12,'Sel Coberturas,Capitais,Frquias'!$B$22:$E$30,4,FALSE),IF(AND(K72="C"),VLOOKUP($U$12,'Sel Coberturas,Capitais,Frquias'!$B$35:$E$48,4,FALSE),IF(AND(K72="D"),VLOOKUP($U$12,'Sel Coberturas,Capitais,Frquias'!$G$11:$J$15,4,FALSE),IF(AND(K72="E"),VLOOKUP($U$12,'Sel Coberturas,Capitais,Frquias'!$G$22:$J$32,4,FALSE),IF(AND(K72="F"),VLOOKUP($U$12,'Sel Coberturas,Capitais,Frquias'!$L$11:$O$17,4,FALSE),IF(AND(K72="G"),VLOOKUP($U$12,'Sel Coberturas,Capitais,Frquias'!$Q$11:$T$11,4,FALSE)))))))))),"")</f>
        <v>0</v>
      </c>
      <c r="W72" s="118" t="b">
        <f>IFERROR(IF(AND(K72="A"),VLOOKUP($W$12,'Sel Coberturas,Capitais,Frquias'!$B$11:$E$17,2,FALSE),IF(AND(K72="B"),VLOOKUP($W$12,'Sel Coberturas,Capitais,Frquias'!$B$22:$E$30,2,FALSE),IF(AND(K72="C"),VLOOKUP($W$12,'Sel Coberturas,Capitais,Frquias'!$B$35:$E$48,2,FALSE),IF(AND(K72="D"),VLOOKUP($W$12,'Sel Coberturas,Capitais,Frquias'!$G$11:$J$15,2,FALSE),IF(AND(K72="E"),VLOOKUP($W$12,'Sel Coberturas,Capitais,Frquias'!$G$22:$J$32,2,FALSE),IF(AND(K72="F"),VLOOKUP($W$12,'Sel Coberturas,Capitais,Frquias'!$L$11:$O$17,2,FALSE),IF(AND(K72="G"),VLOOKUP($W$12,'Sel Coberturas,Capitais,Frquias'!$Q$11:$T$11,2,FALSE)))))))),"N")</f>
        <v>0</v>
      </c>
      <c r="X72" s="119" t="b">
        <f>IFERROR(IF(AND(W72="N"),"",(IF(AND(K72="A"),VLOOKUP($W$12,'Sel Coberturas,Capitais,Frquias'!$B$11:$E$17,4,FALSE),IF(AND(K72="B"),VLOOKUP($W$12,'Sel Coberturas,Capitais,Frquias'!$B$22:$E$30,4,FALSE),IF(AND(K72="C"),VLOOKUP($W$12,'Sel Coberturas,Capitais,Frquias'!$B$35:$E$48,4,FALSE),IF(AND(K72="D"),VLOOKUP($W$12,'Sel Coberturas,Capitais,Frquias'!$G$11:$J$15,4,FALSE),IF(AND(K72="E"),VLOOKUP($W$12,'Sel Coberturas,Capitais,Frquias'!$G$22:$J$32,4,FALSE),IF(AND(K72="F"),VLOOKUP($W$12,'Sel Coberturas,Capitais,Frquias'!$L$11:$O$17,4,FALSE),IF(AND(K72="G"),VLOOKUP($W$12,'Sel Coberturas,Capitais,Frquias'!$Q$11:$T$11,4,FALSE)))))))))),"")</f>
        <v>0</v>
      </c>
      <c r="Y72" s="118" t="b">
        <f>IFERROR(IF(AND(K72="A"),VLOOKUP($Y$12,'Sel Coberturas,Capitais,Frquias'!$B$11:$E$17,2,FALSE),IF(AND(K72="B"),VLOOKUP($Y$12,'Sel Coberturas,Capitais,Frquias'!$B$22:$E$30,2,FALSE),IF(AND(K72="C"),VLOOKUP($Y$12,'Sel Coberturas,Capitais,Frquias'!$B$35:$E$48,2,FALSE),IF(AND(K72="D"),VLOOKUP($Y$12,'Sel Coberturas,Capitais,Frquias'!$G$11:$J$15,2,FALSE),IF(AND(K72="E"),VLOOKUP($Y$12,'Sel Coberturas,Capitais,Frquias'!$G$22:$J$32,2,FALSE),IF(AND(K72="F"),VLOOKUP($Y$12,'Sel Coberturas,Capitais,Frquias'!$L$11:$O$17,2,FALSE),IF(AND(K72="G"),VLOOKUP($Y$12,'Sel Coberturas,Capitais,Frquias'!$Q$11:$T$11,2,FALSE)))))))),"N")</f>
        <v>0</v>
      </c>
      <c r="Z72" s="119" t="b">
        <f>IFERROR(IF(AND(Y72="N"),"",(IF(AND(K72="A"),VLOOKUP($Y$12,'Sel Coberturas,Capitais,Frquias'!$B$11:$E$17,4,FALSE),IF(AND(K72="B"),VLOOKUP($Y$12,'Sel Coberturas,Capitais,Frquias'!$B$22:$E$30,4,FALSE),IF(AND(K72="C"),VLOOKUP($Y$12,'Sel Coberturas,Capitais,Frquias'!$B$35:$E$48,4,FALSE),IF(AND(K72="D"),VLOOKUP($Y$12,'Sel Coberturas,Capitais,Frquias'!$G$11:$J$15,4,FALSE),IF(AND(K72="E"),VLOOKUP($Y$12,'Sel Coberturas,Capitais,Frquias'!$G$22:$J$32,4,FALSE),IF(AND(K72="F"),VLOOKUP($Y$12,'Sel Coberturas,Capitais,Frquias'!$L$11:$O$17,4,FALSE),IF(AND(K72="G"),VLOOKUP($Y$12,'Sel Coberturas,Capitais,Frquias'!$Q$11:$T$11,4,FALSE)))))))))),"")</f>
        <v>0</v>
      </c>
      <c r="AA72" s="118" t="b">
        <f>IFERROR(IF(AND(K72="A"),VLOOKUP($AA$12,'Sel Coberturas,Capitais,Frquias'!$B$11:$E$17,2,FALSE),IF(AND(K72="B"),VLOOKUP($AA$12,'Sel Coberturas,Capitais,Frquias'!$B$22:$E$30,2,FALSE),IF(AND(K72="C"),VLOOKUP($AA$12,'Sel Coberturas,Capitais,Frquias'!$B$35:$E$48,2,FALSE),IF(AND(K72="D"),VLOOKUP($AA$12,'Sel Coberturas,Capitais,Frquias'!$G$11:$J$15,2,FALSE),IF(AND(K72="E"),VLOOKUP($AA$12,'Sel Coberturas,Capitais,Frquias'!$G$22:$J$32,2,FALSE),IF(AND(K72="F"),VLOOKUP($AA$12,'Sel Coberturas,Capitais,Frquias'!$L$11:$O$17,2,FALSE),IF(AND(K72="G"),VLOOKUP($AA$12,'Sel Coberturas,Capitais,Frquias'!$Q$11:$T$11,2,FALSE)))))))),"N")</f>
        <v>0</v>
      </c>
      <c r="AB72" s="119" t="b">
        <f>IFERROR(IF(AND(AA72="N"),"",(IF(AND(K72="A"),VLOOKUP($AA$12,'Sel Coberturas,Capitais,Frquias'!$B$11:$E$17,4,FALSE),IF(AND(K72="B"),VLOOKUP($AA$12,'Sel Coberturas,Capitais,Frquias'!$B$22:$E$30,4,FALSE),IF(AND(K72="C"),VLOOKUP($AA$12,'Sel Coberturas,Capitais,Frquias'!$B$35:$E$48,4,FALSE),IF(AND(K72="D"),VLOOKUP($AA$12,'Sel Coberturas,Capitais,Frquias'!$G$11:$J$15,4,FALSE),IF(AND(K72="E"),VLOOKUP($AA$12,'Sel Coberturas,Capitais,Frquias'!$G$22:$J$32,4,FALSE),IF(AND(K72="F"),VLOOKUP($AA$12,'Sel Coberturas,Capitais,Frquias'!$L$11:$O$17,4,FALSE),IF(AND(K72="G"),VLOOKUP($AA$12,'Sel Coberturas,Capitais,Frquias'!$Q$11:$T$11,4,FALSE)))))))))),"")</f>
        <v>0</v>
      </c>
      <c r="AC72" s="118" t="b">
        <f>IFERROR(IF(AND(K72="A"),VLOOKUP($AC$12,'Sel Coberturas,Capitais,Frquias'!$B$11:$E$17,2,FALSE),IF(AND(K72="B"),VLOOKUP($AC$12,'Sel Coberturas,Capitais,Frquias'!$B$22:$E$30,2,FALSE),IF(AND(K72="C"),VLOOKUP($AC$12,'Sel Coberturas,Capitais,Frquias'!$B$35:$E$48,2,FALSE),IF(AND(K72="D"),VLOOKUP($AC$12,'Sel Coberturas,Capitais,Frquias'!$G$11:$J$15,2,FALSE),IF(AND(K72="E"),VLOOKUP($AC$12,'Sel Coberturas,Capitais,Frquias'!$G$22:$J$32,2,FALSE),IF(AND(K72="F"),VLOOKUP($AC$12,'Sel Coberturas,Capitais,Frquias'!$L$11:$O$17,2,FALSE),IF(AND(K72="G"),VLOOKUP($AC$12,'Sel Coberturas,Capitais,Frquias'!$Q$11:$T$11,2,FALSE)))))))),"N")</f>
        <v>0</v>
      </c>
      <c r="AD72" s="118" t="b">
        <f>IF(AND(AC72="N"),"N",(IF(AND(K72="A"),VLOOKUP($AC$12,'Sel Coberturas,Capitais,Frquias'!$B$11:$E$17,3,FALSE),IF(AND(K72="B"),VLOOKUP($AC$12,'Sel Coberturas,Capitais,Frquias'!$B$22:$E$30,3,FALSE),IF(AND(K72="C"),VLOOKUP($AC$12,'Sel Coberturas,Capitais,Frquias'!$B$35:$E$48,3,FALSE),IF(AND(K72="D"),VLOOKUP($AC$12,'Sel Coberturas,Capitais,Frquias'!$G$11:$J$15,3,FALSE),IF(AND(K72="E"),VLOOKUP($AC$12,'Sel Coberturas,Capitais,Frquias'!$G$22:$J$32,3,FALSE),IF(AND(K72="F"),VLOOKUP($AC$12,'Sel Coberturas,Capitais,Frquias'!$L$11:$O$17,3,FALSE),IF(AND(K72="G"),VLOOKUP($AC$12,'Sel Coberturas,Capitais,Frquias'!$Q$11:$T$11,3,FALSE))))))))))</f>
        <v>0</v>
      </c>
      <c r="AE72" s="118" t="b">
        <f>IFERROR(IF(AND(K72="A"),VLOOKUP($AE$12,'Sel Coberturas,Capitais,Frquias'!$B$11:$E$17,2,FALSE),IF(AND(K72="B"),VLOOKUP($AE$12,'Sel Coberturas,Capitais,Frquias'!$B$22:$E$30,2,FALSE),IF(AND(K72="C"),VLOOKUP($AE$12,'Sel Coberturas,Capitais,Frquias'!$B$35:$E$48,2,FALSE),IF(AND(K72="D"),VLOOKUP($AE$12,'Sel Coberturas,Capitais,Frquias'!$G$11:$J$15,2,FALSE),IF(AND(K72="E"),VLOOKUP($AE$12,'Sel Coberturas,Capitais,Frquias'!$G$22:$J$32,2,FALSE),IF(AND(K72="F"),VLOOKUP($AE$12,'Sel Coberturas,Capitais,Frquias'!$L$11:$O$17,2,FALSE),IF(AND(K72="G"),VLOOKUP($AE$12,'Sel Coberturas,Capitais,Frquias'!$Q$11:$T$11,2,FALSE)))))))),"N")</f>
        <v>0</v>
      </c>
      <c r="AF72" s="118" t="b">
        <f>IF(AND(AE72="N"),"N",(IF(AND(K72="A"),VLOOKUP($AE$12,'Sel Coberturas,Capitais,Frquias'!$B$11:$E$17,3,FALSE),IF(AND(K72="B"),VLOOKUP($AE$12,'Sel Coberturas,Capitais,Frquias'!$B$22:$E$30,3,FALSE),IF(AND(K72="C"),VLOOKUP($AE$12,'Sel Coberturas,Capitais,Frquias'!$B$35:$E$48,3,FALSE),IF(AND(K72="D"),VLOOKUP($AE$12,'Sel Coberturas,Capitais,Frquias'!$G$11:$J$15,3,FALSE),IF(AND(K72="E"),VLOOKUP($AE$12,'Sel Coberturas,Capitais,Frquias'!$G$22:$J$32,3,FALSE),IF(AND(K72="F"),VLOOKUP($AE$12,'Sel Coberturas,Capitais,Frquias'!$L$11:$O$17,3,FALSE),IF(AND(K72="G"),VLOOKUP($AE$12,'Sel Coberturas,Capitais,Frquias'!$Q$11:$T$11,3,FALSE))))))))))</f>
        <v>0</v>
      </c>
      <c r="AG72" s="118" t="b">
        <f>IFERROR(IF(AND(K72="A"),VLOOKUP($AG$12,'Sel Coberturas,Capitais,Frquias'!$B$11:$E$17,2,FALSE),IF(AND(K72="B"),VLOOKUP($AG$12,'Sel Coberturas,Capitais,Frquias'!$B$22:$E$30,2,FALSE),IF(AND(K72="C"),VLOOKUP($AG$12,'Sel Coberturas,Capitais,Frquias'!$B$35:$E$48,2,FALSE),IF(AND(K72="D"),VLOOKUP($AG$12,'Sel Coberturas,Capitais,Frquias'!$G$11:$J$15,2,FALSE),IF(AND(K72="E"),VLOOKUP($AG$12,'Sel Coberturas,Capitais,Frquias'!$G$22:$J$32,2,FALSE),IF(AND(K72="F"),VLOOKUP($AG$12,'Sel Coberturas,Capitais,Frquias'!$L$11:$O$17,2,FALSE),IF(AND(K72="G"),VLOOKUP($AG$12,'Sel Coberturas,Capitais,Frquias'!$Q$11:$T$11,2,FALSE)))))))),"N")</f>
        <v>0</v>
      </c>
      <c r="AH72" s="118" t="b">
        <f>IF(AND(AG72="N"),"N",(IF(AND(K72="A"),VLOOKUP($AG$12,'Sel Coberturas,Capitais,Frquias'!$B$11:$E$17,3,FALSE),IF(AND(K72="B"),VLOOKUP($AG$12,'Sel Coberturas,Capitais,Frquias'!$B$22:$E$30,3,FALSE),IF(AND(K72="C"),VLOOKUP($AG$12,'Sel Coberturas,Capitais,Frquias'!$B$35:$E$48,3,FALSE),IF(AND(K72="D"),VLOOKUP($AG$12,'Sel Coberturas,Capitais,Frquias'!$G$11:$J$15,3,FALSE),IF(AND(K72="E"),VLOOKUP($AG$12,'Sel Coberturas,Capitais,Frquias'!$G$22:$J$32,3,FALSE),IF(AND(K72="F"),VLOOKUP($AG$12,'Sel Coberturas,Capitais,Frquias'!$L$11:$O$17,3,FALSE),IF(AND(K72="G"),VLOOKUP($AG$12,'Sel Coberturas,Capitais,Frquias'!$Q$11:$T$11,3,FALSE))))))))))</f>
        <v>0</v>
      </c>
      <c r="AI72" s="118" t="b">
        <f>IFERROR(IF(AND(K72="A"),VLOOKUP($AI$12,'Sel Coberturas,Capitais,Frquias'!$B$11:$E$17,2,FALSE),IF(AND(K72="B"),VLOOKUP($AI$12,'Sel Coberturas,Capitais,Frquias'!$B$22:$E$30,2,FALSE),IF(AND(K72="C"),VLOOKUP($AI$12,'Sel Coberturas,Capitais,Frquias'!$B$35:$E$48,2,FALSE),IF(AND(K72="D"),VLOOKUP($AI$12,'Sel Coberturas,Capitais,Frquias'!$G$11:$J$15,2,FALSE),IF(AND(K72="E"),VLOOKUP($AI$12,'Sel Coberturas,Capitais,Frquias'!$G$22:$J$32,2,FALSE),IF(AND(K72="F"),VLOOKUP($AI$12,'Sel Coberturas,Capitais,Frquias'!$L$11:$O$17,2,FALSE),IF(AND(K72="G"),VLOOKUP($AI$12,'Sel Coberturas,Capitais,Frquias'!$Q$11:$T$11,2,FALSE)))))))),"N")</f>
        <v>0</v>
      </c>
      <c r="BU72" s="100" t="s">
        <v>456</v>
      </c>
      <c r="BV72" s="100" t="s">
        <v>226</v>
      </c>
      <c r="BW72" s="94" t="s">
        <v>458</v>
      </c>
      <c r="BY72" s="102" t="s">
        <v>780</v>
      </c>
      <c r="BZ72" s="103" t="s">
        <v>781</v>
      </c>
      <c r="CA72" s="103">
        <v>595</v>
      </c>
      <c r="CC72" s="90">
        <v>2100</v>
      </c>
      <c r="CD72" s="89" t="s">
        <v>1862</v>
      </c>
      <c r="CF72" s="90">
        <v>8992</v>
      </c>
      <c r="CG72" s="92" t="s">
        <v>1863</v>
      </c>
    </row>
    <row r="73" spans="1:85">
      <c r="A73" s="85">
        <f t="shared" si="0"/>
        <v>61</v>
      </c>
      <c r="B73" s="114"/>
      <c r="C73" s="115"/>
      <c r="D73" s="115"/>
      <c r="E73" s="115"/>
      <c r="F73" s="114"/>
      <c r="G73" s="114"/>
      <c r="H73" s="114"/>
      <c r="I73" s="121"/>
      <c r="J73" s="116"/>
      <c r="K73" s="116"/>
      <c r="L73" s="117" t="b">
        <f>IFERROR(IF(AND(K73="A"),VLOOKUP($L$12,'Sel Coberturas,Capitais,Frquias'!$B$11:$E$17,3,FALSE),IF(AND(K73="B"),VLOOKUP($L$12,'Sel Coberturas,Capitais,Frquias'!$B$22:$E$30,3,FALSE),IF(AND(K73="C"),VLOOKUP($L$12,'Sel Coberturas,Capitais,Frquias'!$B$35:$E$48,3,FALSE),IF(AND(K73="D"),VLOOKUP($L$12,'Sel Coberturas,Capitais,Frquias'!$G$11:$J$15,3,FALSE),IF(AND(K73="E"),VLOOKUP($L$12,'Sel Coberturas,Capitais,Frquias'!$G$22:$J$32,3,FALSE),IF(AND(K73="F"),VLOOKUP($L$12,'Sel Coberturas,Capitais,Frquias'!$L$11:$O$17,3,FALSE),IF(AND(K73="G"),VLOOKUP($L$12,'Sel Coberturas,Capitais,Frquias'!$Q$11:$T$11,3,FALSE)))))))),"")</f>
        <v>0</v>
      </c>
      <c r="M73" s="118" t="b">
        <f>IFERROR(IF(AND(K73="A"),VLOOKUP($M$12,'Sel Coberturas,Capitais,Frquias'!$B$11:$E$17,2,FALSE),IF(AND(K73="B"),VLOOKUP($M$12,'Sel Coberturas,Capitais,Frquias'!$B$22:$E$30,2,FALSE),IF(AND(K73="C"),VLOOKUP($M$12,'Sel Coberturas,Capitais,Frquias'!$B$35:$E$48,2,FALSE),IF(AND(K73="D"),VLOOKUP($M$12,'Sel Coberturas,Capitais,Frquias'!$G$11:$J$15,2,FALSE),IF(AND(K73="E"),VLOOKUP($M$12,'Sel Coberturas,Capitais,Frquias'!$G$22:$J$32,2,FALSE),IF(AND(K73="F"),VLOOKUP($M$12,'Sel Coberturas,Capitais,Frquias'!$L$11:$O$17,2,FALSE),IF(AND(K73="G"),VLOOKUP($M$12,'Sel Coberturas,Capitais,Frquias'!$Q$11:$T$11,2,FALSE)))))))),"N")</f>
        <v>0</v>
      </c>
      <c r="N73" s="118" t="b">
        <f>IF(AND(M73="N"),"N",(IF(AND(K73="A"),VLOOKUP($M$12,'Sel Coberturas,Capitais,Frquias'!$B$11:$E$17,3,FALSE),IF(AND(K73="B"),VLOOKUP($M$12,'Sel Coberturas,Capitais,Frquias'!$B$22:$E$30,3,FALSE),IF(AND(K73="C"),VLOOKUP($M$12,'Sel Coberturas,Capitais,Frquias'!$B$35:$E$48,3,FALSE),IF(AND(K73="D"),VLOOKUP($M$12,'Sel Coberturas,Capitais,Frquias'!$G$11:$J$15,3,FALSE),IF(AND(K73="E"),VLOOKUP($M$12,'Sel Coberturas,Capitais,Frquias'!$G$22:$J$32,3,FALSE),IF(AND(K73="F"),VLOOKUP($M$12,'Sel Coberturas,Capitais,Frquias'!$L$11:$O$17,3,FALSE),IF(AND(K73="G"),VLOOKUP($M$12,'Sel Coberturas,Capitais,Frquias'!$Q$11:$T$11,3,FALSE))))))))))</f>
        <v>0</v>
      </c>
      <c r="O73" s="118" t="b">
        <f>IFERROR(IF(AND(K73="A"),VLOOKUP($O$12,'Sel Coberturas,Capitais,Frquias'!$B$11:$E$17,2,FALSE),IF(AND(K73="B"),VLOOKUP($O$12,'Sel Coberturas,Capitais,Frquias'!$B$22:$E$30,2,FALSE),IF(AND(K73="C"),VLOOKUP($O$12,'Sel Coberturas,Capitais,Frquias'!$B$35:$E$48,2,FALSE),IF(AND(K73="D"),VLOOKUP($O$12,'Sel Coberturas,Capitais,Frquias'!$G$11:$J$15,2,FALSE),IF(AND(K73="E"),VLOOKUP($O$12,'Sel Coberturas,Capitais,Frquias'!$G$22:$J$32,2,FALSE),IF(AND(K73="F"),VLOOKUP($O$12,'Sel Coberturas,Capitais,Frquias'!$L$11:$O$17,2,FALSE),IF(AND(K73="G"),VLOOKUP($O$12,'Sel Coberturas,Capitais,Frquias'!$Q$11:$T$11,2,FALSE)))))))),"N")</f>
        <v>0</v>
      </c>
      <c r="P73" s="118" t="b">
        <f>IFERROR(IF(AND(K73="A"),VLOOKUP($P$12,'Sel Coberturas,Capitais,Frquias'!$B$11:$E$17,2,FALSE),IF(AND(K73="B"),VLOOKUP($P$12,'Sel Coberturas,Capitais,Frquias'!$B$22:$E$30,2,FALSE),IF(AND(K73="C"),VLOOKUP($P$12,'Sel Coberturas,Capitais,Frquias'!$B$35:$E$48,2,FALSE),IF(AND(K73="D"),VLOOKUP($P$12,'Sel Coberturas,Capitais,Frquias'!$G$11:$J$15,2,FALSE),IF(AND(K73="E"),VLOOKUP($P$12,'Sel Coberturas,Capitais,Frquias'!$G$22:$J$32,2,FALSE),IF(AND(K73="F"),VLOOKUP($P$12,'Sel Coberturas,Capitais,Frquias'!$L$11:$O$17,2,FALSE),IF(AND(K73="G"),VLOOKUP($P$12,'Sel Coberturas,Capitais,Frquias'!$Q$11:$T$11,2,FALSE)))))))),"N")</f>
        <v>0</v>
      </c>
      <c r="Q73" s="118" t="b">
        <f>IFERROR(IF(AND(K73="A"),VLOOKUP($Q$12,'Sel Coberturas,Capitais,Frquias'!$B$11:$E$17,2,FALSE),IF(AND(K73="B"),VLOOKUP($Q$12,'Sel Coberturas,Capitais,Frquias'!$B$22:$E$30,2,FALSE),IF(AND(K73="C"),VLOOKUP($Q$12,'Sel Coberturas,Capitais,Frquias'!$B$35:$E$48,2,FALSE),IF(AND(K73="D"),VLOOKUP($Q$12,'Sel Coberturas,Capitais,Frquias'!$G$11:$J$15,2,FALSE),IF(AND(K73="E"),VLOOKUP($Q$12,'Sel Coberturas,Capitais,Frquias'!$G$22:$J$32,2,FALSE),IF(AND(K73="F"),VLOOKUP($Q$12,'Sel Coberturas,Capitais,Frquias'!$L$11:$O$17,2,FALSE),IF(AND(K73="G"),VLOOKUP($Q$12,'Sel Coberturas,Capitais,Frquias'!$Q$11:$T$11,2,FALSE)))))))),"N")</f>
        <v>0</v>
      </c>
      <c r="R73" s="118" t="b">
        <f>IF(AND(Q73="N"),"N",(IF(AND(K73="A"),VLOOKUP($Q$12,'Sel Coberturas,Capitais,Frquias'!$B$11:$E$17,3,FALSE),IF(AND(K73="B"),VLOOKUP($Q$12,'Sel Coberturas,Capitais,Frquias'!$B$22:$E$30,3,FALSE),IF(AND(K73="C"),VLOOKUP($Q$12,'Sel Coberturas,Capitais,Frquias'!$B$35:$E$48,3,FALSE),IF(AND(K73="D"),VLOOKUP($Q$12,'Sel Coberturas,Capitais,Frquias'!$G$11:$J$15,3,FALSE),IF(AND(K73="E"),VLOOKUP($Q$12,'Sel Coberturas,Capitais,Frquias'!$G$22:$J$32,3,FALSE),IF(AND(K73="F"),VLOOKUP($Q$12,'Sel Coberturas,Capitais,Frquias'!$L$11:$O$17,3,FALSE),IF(AND(K73="G"),VLOOKUP($Q$12,'Sel Coberturas,Capitais,Frquias'!$Q$11:$T$11,3,FALSE))))))))))</f>
        <v>0</v>
      </c>
      <c r="S73" s="118" t="b">
        <f>IFERROR(IF(AND(K73="A"),VLOOKUP($S$12,'Sel Coberturas,Capitais,Frquias'!$B$11:$E$17,2,FALSE),IF(AND(K73="B"),VLOOKUP($S$12,'Sel Coberturas,Capitais,Frquias'!$B$22:$E$30,2,FALSE),IF(AND(K73="C"),VLOOKUP($S$12,'Sel Coberturas,Capitais,Frquias'!$B$35:$E$48,2,FALSE),IF(AND(K73="D"),VLOOKUP($S$12,'Sel Coberturas,Capitais,Frquias'!$G$11:$J$15,2,FALSE),IF(AND(K73="E"),VLOOKUP($S$12,'Sel Coberturas,Capitais,Frquias'!$G$22:$J$32,2,FALSE),IF(AND(K73="F"),VLOOKUP($S$12,'Sel Coberturas,Capitais,Frquias'!$L$11:$O$17,2,FALSE),IF(AND(K73="G"),VLOOKUP($S$12,'Sel Coberturas,Capitais,Frquias'!$Q$11:$T$11,2,FALSE)))))))),"N")</f>
        <v>0</v>
      </c>
      <c r="T73" s="118" t="b">
        <f>IFERROR(IF(AND(S73="N"),"",(IF(AND(K73="A"),VLOOKUP($S$12,'Sel Coberturas,Capitais,Frquias'!$B$11:$E$17,4,FALSE),IF(AND(K73="B"),VLOOKUP($S$12,'Sel Coberturas,Capitais,Frquias'!$B$22:$E$30,4,FALSE),IF(AND(K73="C"),VLOOKUP($S$12,'Sel Coberturas,Capitais,Frquias'!$B$35:$E$48,4,FALSE),IF(AND(K73="D"),VLOOKUP($S$12,'Sel Coberturas,Capitais,Frquias'!$G$11:$J$15,4,FALSE),IF(AND(K73="E"),VLOOKUP($S$12,'Sel Coberturas,Capitais,Frquias'!$G$22:$J$32,4,FALSE),IF(AND(K73="F"),VLOOKUP($S$12,'Sel Coberturas,Capitais,Frquias'!$L$11:$O$17,4,FALSE),IF(AND(K73="G"),VLOOKUP($S$12,'Sel Coberturas,Capitais,Frquias'!$Q$11:$T$11,4,FALSE)))))))))),"")</f>
        <v>0</v>
      </c>
      <c r="U73" s="118" t="b">
        <f>IFERROR(IF(AND(K73="A"),VLOOKUP($U$12,'Sel Coberturas,Capitais,Frquias'!$B$11:$E$17,2,FALSE),IF(AND(K73="B"),VLOOKUP($U$12,'Sel Coberturas,Capitais,Frquias'!$B$22:$E$30,2,FALSE),IF(AND(K73="C"),VLOOKUP($U$12,'Sel Coberturas,Capitais,Frquias'!$B$35:$E$48,2,FALSE),IF(AND(K73="D"),VLOOKUP($U$12,'Sel Coberturas,Capitais,Frquias'!$G$11:$J$15,2,FALSE),IF(AND(K73="E"),VLOOKUP($U$12,'Sel Coberturas,Capitais,Frquias'!$G$22:$J$32,2,FALSE),IF(AND(K73="F"),VLOOKUP($U$12,'Sel Coberturas,Capitais,Frquias'!$L$11:$O$17,2,FALSE),IF(AND(K73="G"),VLOOKUP($U$12,'Sel Coberturas,Capitais,Frquias'!$Q$11:$T$11,2,FALSE)))))))),"N")</f>
        <v>0</v>
      </c>
      <c r="V73" s="119" t="b">
        <f>IFERROR(IF(AND(U73="N"),"",(IF(AND(K73="A"),VLOOKUP($U$12,'Sel Coberturas,Capitais,Frquias'!$B$11:$E$17,4,FALSE),IF(AND(K73="B"),VLOOKUP($U$12,'Sel Coberturas,Capitais,Frquias'!$B$22:$E$30,4,FALSE),IF(AND(K73="C"),VLOOKUP($U$12,'Sel Coberturas,Capitais,Frquias'!$B$35:$E$48,4,FALSE),IF(AND(K73="D"),VLOOKUP($U$12,'Sel Coberturas,Capitais,Frquias'!$G$11:$J$15,4,FALSE),IF(AND(K73="E"),VLOOKUP($U$12,'Sel Coberturas,Capitais,Frquias'!$G$22:$J$32,4,FALSE),IF(AND(K73="F"),VLOOKUP($U$12,'Sel Coberturas,Capitais,Frquias'!$L$11:$O$17,4,FALSE),IF(AND(K73="G"),VLOOKUP($U$12,'Sel Coberturas,Capitais,Frquias'!$Q$11:$T$11,4,FALSE)))))))))),"")</f>
        <v>0</v>
      </c>
      <c r="W73" s="118" t="b">
        <f>IFERROR(IF(AND(K73="A"),VLOOKUP($W$12,'Sel Coberturas,Capitais,Frquias'!$B$11:$E$17,2,FALSE),IF(AND(K73="B"),VLOOKUP($W$12,'Sel Coberturas,Capitais,Frquias'!$B$22:$E$30,2,FALSE),IF(AND(K73="C"),VLOOKUP($W$12,'Sel Coberturas,Capitais,Frquias'!$B$35:$E$48,2,FALSE),IF(AND(K73="D"),VLOOKUP($W$12,'Sel Coberturas,Capitais,Frquias'!$G$11:$J$15,2,FALSE),IF(AND(K73="E"),VLOOKUP($W$12,'Sel Coberturas,Capitais,Frquias'!$G$22:$J$32,2,FALSE),IF(AND(K73="F"),VLOOKUP($W$12,'Sel Coberturas,Capitais,Frquias'!$L$11:$O$17,2,FALSE),IF(AND(K73="G"),VLOOKUP($W$12,'Sel Coberturas,Capitais,Frquias'!$Q$11:$T$11,2,FALSE)))))))),"N")</f>
        <v>0</v>
      </c>
      <c r="X73" s="119" t="b">
        <f>IFERROR(IF(AND(W73="N"),"",(IF(AND(K73="A"),VLOOKUP($W$12,'Sel Coberturas,Capitais,Frquias'!$B$11:$E$17,4,FALSE),IF(AND(K73="B"),VLOOKUP($W$12,'Sel Coberturas,Capitais,Frquias'!$B$22:$E$30,4,FALSE),IF(AND(K73="C"),VLOOKUP($W$12,'Sel Coberturas,Capitais,Frquias'!$B$35:$E$48,4,FALSE),IF(AND(K73="D"),VLOOKUP($W$12,'Sel Coberturas,Capitais,Frquias'!$G$11:$J$15,4,FALSE),IF(AND(K73="E"),VLOOKUP($W$12,'Sel Coberturas,Capitais,Frquias'!$G$22:$J$32,4,FALSE),IF(AND(K73="F"),VLOOKUP($W$12,'Sel Coberturas,Capitais,Frquias'!$L$11:$O$17,4,FALSE),IF(AND(K73="G"),VLOOKUP($W$12,'Sel Coberturas,Capitais,Frquias'!$Q$11:$T$11,4,FALSE)))))))))),"")</f>
        <v>0</v>
      </c>
      <c r="Y73" s="118" t="b">
        <f>IFERROR(IF(AND(K73="A"),VLOOKUP($Y$12,'Sel Coberturas,Capitais,Frquias'!$B$11:$E$17,2,FALSE),IF(AND(K73="B"),VLOOKUP($Y$12,'Sel Coberturas,Capitais,Frquias'!$B$22:$E$30,2,FALSE),IF(AND(K73="C"),VLOOKUP($Y$12,'Sel Coberturas,Capitais,Frquias'!$B$35:$E$48,2,FALSE),IF(AND(K73="D"),VLOOKUP($Y$12,'Sel Coberturas,Capitais,Frquias'!$G$11:$J$15,2,FALSE),IF(AND(K73="E"),VLOOKUP($Y$12,'Sel Coberturas,Capitais,Frquias'!$G$22:$J$32,2,FALSE),IF(AND(K73="F"),VLOOKUP($Y$12,'Sel Coberturas,Capitais,Frquias'!$L$11:$O$17,2,FALSE),IF(AND(K73="G"),VLOOKUP($Y$12,'Sel Coberturas,Capitais,Frquias'!$Q$11:$T$11,2,FALSE)))))))),"N")</f>
        <v>0</v>
      </c>
      <c r="Z73" s="119" t="b">
        <f>IFERROR(IF(AND(Y73="N"),"",(IF(AND(K73="A"),VLOOKUP($Y$12,'Sel Coberturas,Capitais,Frquias'!$B$11:$E$17,4,FALSE),IF(AND(K73="B"),VLOOKUP($Y$12,'Sel Coberturas,Capitais,Frquias'!$B$22:$E$30,4,FALSE),IF(AND(K73="C"),VLOOKUP($Y$12,'Sel Coberturas,Capitais,Frquias'!$B$35:$E$48,4,FALSE),IF(AND(K73="D"),VLOOKUP($Y$12,'Sel Coberturas,Capitais,Frquias'!$G$11:$J$15,4,FALSE),IF(AND(K73="E"),VLOOKUP($Y$12,'Sel Coberturas,Capitais,Frquias'!$G$22:$J$32,4,FALSE),IF(AND(K73="F"),VLOOKUP($Y$12,'Sel Coberturas,Capitais,Frquias'!$L$11:$O$17,4,FALSE),IF(AND(K73="G"),VLOOKUP($Y$12,'Sel Coberturas,Capitais,Frquias'!$Q$11:$T$11,4,FALSE)))))))))),"")</f>
        <v>0</v>
      </c>
      <c r="AA73" s="118" t="b">
        <f>IFERROR(IF(AND(K73="A"),VLOOKUP($AA$12,'Sel Coberturas,Capitais,Frquias'!$B$11:$E$17,2,FALSE),IF(AND(K73="B"),VLOOKUP($AA$12,'Sel Coberturas,Capitais,Frquias'!$B$22:$E$30,2,FALSE),IF(AND(K73="C"),VLOOKUP($AA$12,'Sel Coberturas,Capitais,Frquias'!$B$35:$E$48,2,FALSE),IF(AND(K73="D"),VLOOKUP($AA$12,'Sel Coberturas,Capitais,Frquias'!$G$11:$J$15,2,FALSE),IF(AND(K73="E"),VLOOKUP($AA$12,'Sel Coberturas,Capitais,Frquias'!$G$22:$J$32,2,FALSE),IF(AND(K73="F"),VLOOKUP($AA$12,'Sel Coberturas,Capitais,Frquias'!$L$11:$O$17,2,FALSE),IF(AND(K73="G"),VLOOKUP($AA$12,'Sel Coberturas,Capitais,Frquias'!$Q$11:$T$11,2,FALSE)))))))),"N")</f>
        <v>0</v>
      </c>
      <c r="AB73" s="119" t="b">
        <f>IFERROR(IF(AND(AA73="N"),"",(IF(AND(K73="A"),VLOOKUP($AA$12,'Sel Coberturas,Capitais,Frquias'!$B$11:$E$17,4,FALSE),IF(AND(K73="B"),VLOOKUP($AA$12,'Sel Coberturas,Capitais,Frquias'!$B$22:$E$30,4,FALSE),IF(AND(K73="C"),VLOOKUP($AA$12,'Sel Coberturas,Capitais,Frquias'!$B$35:$E$48,4,FALSE),IF(AND(K73="D"),VLOOKUP($AA$12,'Sel Coberturas,Capitais,Frquias'!$G$11:$J$15,4,FALSE),IF(AND(K73="E"),VLOOKUP($AA$12,'Sel Coberturas,Capitais,Frquias'!$G$22:$J$32,4,FALSE),IF(AND(K73="F"),VLOOKUP($AA$12,'Sel Coberturas,Capitais,Frquias'!$L$11:$O$17,4,FALSE),IF(AND(K73="G"),VLOOKUP($AA$12,'Sel Coberturas,Capitais,Frquias'!$Q$11:$T$11,4,FALSE)))))))))),"")</f>
        <v>0</v>
      </c>
      <c r="AC73" s="118" t="b">
        <f>IFERROR(IF(AND(K73="A"),VLOOKUP($AC$12,'Sel Coberturas,Capitais,Frquias'!$B$11:$E$17,2,FALSE),IF(AND(K73="B"),VLOOKUP($AC$12,'Sel Coberturas,Capitais,Frquias'!$B$22:$E$30,2,FALSE),IF(AND(K73="C"),VLOOKUP($AC$12,'Sel Coberturas,Capitais,Frquias'!$B$35:$E$48,2,FALSE),IF(AND(K73="D"),VLOOKUP($AC$12,'Sel Coberturas,Capitais,Frquias'!$G$11:$J$15,2,FALSE),IF(AND(K73="E"),VLOOKUP($AC$12,'Sel Coberturas,Capitais,Frquias'!$G$22:$J$32,2,FALSE),IF(AND(K73="F"),VLOOKUP($AC$12,'Sel Coberturas,Capitais,Frquias'!$L$11:$O$17,2,FALSE),IF(AND(K73="G"),VLOOKUP($AC$12,'Sel Coberturas,Capitais,Frquias'!$Q$11:$T$11,2,FALSE)))))))),"N")</f>
        <v>0</v>
      </c>
      <c r="AD73" s="118" t="b">
        <f>IF(AND(AC73="N"),"N",(IF(AND(K73="A"),VLOOKUP($AC$12,'Sel Coberturas,Capitais,Frquias'!$B$11:$E$17,3,FALSE),IF(AND(K73="B"),VLOOKUP($AC$12,'Sel Coberturas,Capitais,Frquias'!$B$22:$E$30,3,FALSE),IF(AND(K73="C"),VLOOKUP($AC$12,'Sel Coberturas,Capitais,Frquias'!$B$35:$E$48,3,FALSE),IF(AND(K73="D"),VLOOKUP($AC$12,'Sel Coberturas,Capitais,Frquias'!$G$11:$J$15,3,FALSE),IF(AND(K73="E"),VLOOKUP($AC$12,'Sel Coberturas,Capitais,Frquias'!$G$22:$J$32,3,FALSE),IF(AND(K73="F"),VLOOKUP($AC$12,'Sel Coberturas,Capitais,Frquias'!$L$11:$O$17,3,FALSE),IF(AND(K73="G"),VLOOKUP($AC$12,'Sel Coberturas,Capitais,Frquias'!$Q$11:$T$11,3,FALSE))))))))))</f>
        <v>0</v>
      </c>
      <c r="AE73" s="118" t="b">
        <f>IFERROR(IF(AND(K73="A"),VLOOKUP($AE$12,'Sel Coberturas,Capitais,Frquias'!$B$11:$E$17,2,FALSE),IF(AND(K73="B"),VLOOKUP($AE$12,'Sel Coberturas,Capitais,Frquias'!$B$22:$E$30,2,FALSE),IF(AND(K73="C"),VLOOKUP($AE$12,'Sel Coberturas,Capitais,Frquias'!$B$35:$E$48,2,FALSE),IF(AND(K73="D"),VLOOKUP($AE$12,'Sel Coberturas,Capitais,Frquias'!$G$11:$J$15,2,FALSE),IF(AND(K73="E"),VLOOKUP($AE$12,'Sel Coberturas,Capitais,Frquias'!$G$22:$J$32,2,FALSE),IF(AND(K73="F"),VLOOKUP($AE$12,'Sel Coberturas,Capitais,Frquias'!$L$11:$O$17,2,FALSE),IF(AND(K73="G"),VLOOKUP($AE$12,'Sel Coberturas,Capitais,Frquias'!$Q$11:$T$11,2,FALSE)))))))),"N")</f>
        <v>0</v>
      </c>
      <c r="AF73" s="118" t="b">
        <f>IF(AND(AE73="N"),"N",(IF(AND(K73="A"),VLOOKUP($AE$12,'Sel Coberturas,Capitais,Frquias'!$B$11:$E$17,3,FALSE),IF(AND(K73="B"),VLOOKUP($AE$12,'Sel Coberturas,Capitais,Frquias'!$B$22:$E$30,3,FALSE),IF(AND(K73="C"),VLOOKUP($AE$12,'Sel Coberturas,Capitais,Frquias'!$B$35:$E$48,3,FALSE),IF(AND(K73="D"),VLOOKUP($AE$12,'Sel Coberturas,Capitais,Frquias'!$G$11:$J$15,3,FALSE),IF(AND(K73="E"),VLOOKUP($AE$12,'Sel Coberturas,Capitais,Frquias'!$G$22:$J$32,3,FALSE),IF(AND(K73="F"),VLOOKUP($AE$12,'Sel Coberturas,Capitais,Frquias'!$L$11:$O$17,3,FALSE),IF(AND(K73="G"),VLOOKUP($AE$12,'Sel Coberturas,Capitais,Frquias'!$Q$11:$T$11,3,FALSE))))))))))</f>
        <v>0</v>
      </c>
      <c r="AG73" s="118" t="b">
        <f>IFERROR(IF(AND(K73="A"),VLOOKUP($AG$12,'Sel Coberturas,Capitais,Frquias'!$B$11:$E$17,2,FALSE),IF(AND(K73="B"),VLOOKUP($AG$12,'Sel Coberturas,Capitais,Frquias'!$B$22:$E$30,2,FALSE),IF(AND(K73="C"),VLOOKUP($AG$12,'Sel Coberturas,Capitais,Frquias'!$B$35:$E$48,2,FALSE),IF(AND(K73="D"),VLOOKUP($AG$12,'Sel Coberturas,Capitais,Frquias'!$G$11:$J$15,2,FALSE),IF(AND(K73="E"),VLOOKUP($AG$12,'Sel Coberturas,Capitais,Frquias'!$G$22:$J$32,2,FALSE),IF(AND(K73="F"),VLOOKUP($AG$12,'Sel Coberturas,Capitais,Frquias'!$L$11:$O$17,2,FALSE),IF(AND(K73="G"),VLOOKUP($AG$12,'Sel Coberturas,Capitais,Frquias'!$Q$11:$T$11,2,FALSE)))))))),"N")</f>
        <v>0</v>
      </c>
      <c r="AH73" s="118" t="b">
        <f>IF(AND(AG73="N"),"N",(IF(AND(K73="A"),VLOOKUP($AG$12,'Sel Coberturas,Capitais,Frquias'!$B$11:$E$17,3,FALSE),IF(AND(K73="B"),VLOOKUP($AG$12,'Sel Coberturas,Capitais,Frquias'!$B$22:$E$30,3,FALSE),IF(AND(K73="C"),VLOOKUP($AG$12,'Sel Coberturas,Capitais,Frquias'!$B$35:$E$48,3,FALSE),IF(AND(K73="D"),VLOOKUP($AG$12,'Sel Coberturas,Capitais,Frquias'!$G$11:$J$15,3,FALSE),IF(AND(K73="E"),VLOOKUP($AG$12,'Sel Coberturas,Capitais,Frquias'!$G$22:$J$32,3,FALSE),IF(AND(K73="F"),VLOOKUP($AG$12,'Sel Coberturas,Capitais,Frquias'!$L$11:$O$17,3,FALSE),IF(AND(K73="G"),VLOOKUP($AG$12,'Sel Coberturas,Capitais,Frquias'!$Q$11:$T$11,3,FALSE))))))))))</f>
        <v>0</v>
      </c>
      <c r="AI73" s="118" t="b">
        <f>IFERROR(IF(AND(K73="A"),VLOOKUP($AI$12,'Sel Coberturas,Capitais,Frquias'!$B$11:$E$17,2,FALSE),IF(AND(K73="B"),VLOOKUP($AI$12,'Sel Coberturas,Capitais,Frquias'!$B$22:$E$30,2,FALSE),IF(AND(K73="C"),VLOOKUP($AI$12,'Sel Coberturas,Capitais,Frquias'!$B$35:$E$48,2,FALSE),IF(AND(K73="D"),VLOOKUP($AI$12,'Sel Coberturas,Capitais,Frquias'!$G$11:$J$15,2,FALSE),IF(AND(K73="E"),VLOOKUP($AI$12,'Sel Coberturas,Capitais,Frquias'!$G$22:$J$32,2,FALSE),IF(AND(K73="F"),VLOOKUP($AI$12,'Sel Coberturas,Capitais,Frquias'!$L$11:$O$17,2,FALSE),IF(AND(K73="G"),VLOOKUP($AI$12,'Sel Coberturas,Capitais,Frquias'!$Q$11:$T$11,2,FALSE)))))))),"N")</f>
        <v>0</v>
      </c>
      <c r="BU73" s="100" t="s">
        <v>461</v>
      </c>
      <c r="BV73" s="100" t="s">
        <v>213</v>
      </c>
      <c r="BW73" s="94" t="s">
        <v>460</v>
      </c>
      <c r="BY73" s="102" t="s">
        <v>1108</v>
      </c>
      <c r="BZ73" s="103" t="s">
        <v>781</v>
      </c>
      <c r="CA73" s="103">
        <v>1146</v>
      </c>
      <c r="CC73" s="90">
        <v>2120</v>
      </c>
      <c r="CD73" s="89" t="s">
        <v>1864</v>
      </c>
      <c r="CF73" s="90">
        <v>9100</v>
      </c>
      <c r="CG73" s="92" t="s">
        <v>1865</v>
      </c>
    </row>
    <row r="74" spans="1:85">
      <c r="A74" s="85">
        <f t="shared" si="0"/>
        <v>62</v>
      </c>
      <c r="B74" s="114"/>
      <c r="C74" s="115"/>
      <c r="D74" s="115"/>
      <c r="E74" s="115"/>
      <c r="F74" s="114"/>
      <c r="G74" s="114"/>
      <c r="H74" s="114"/>
      <c r="I74" s="121"/>
      <c r="J74" s="116"/>
      <c r="K74" s="116"/>
      <c r="L74" s="117" t="b">
        <f>IFERROR(IF(AND(K74="A"),VLOOKUP($L$12,'Sel Coberturas,Capitais,Frquias'!$B$11:$E$17,3,FALSE),IF(AND(K74="B"),VLOOKUP($L$12,'Sel Coberturas,Capitais,Frquias'!$B$22:$E$30,3,FALSE),IF(AND(K74="C"),VLOOKUP($L$12,'Sel Coberturas,Capitais,Frquias'!$B$35:$E$48,3,FALSE),IF(AND(K74="D"),VLOOKUP($L$12,'Sel Coberturas,Capitais,Frquias'!$G$11:$J$15,3,FALSE),IF(AND(K74="E"),VLOOKUP($L$12,'Sel Coberturas,Capitais,Frquias'!$G$22:$J$32,3,FALSE),IF(AND(K74="F"),VLOOKUP($L$12,'Sel Coberturas,Capitais,Frquias'!$L$11:$O$17,3,FALSE),IF(AND(K74="G"),VLOOKUP($L$12,'Sel Coberturas,Capitais,Frquias'!$Q$11:$T$11,3,FALSE)))))))),"")</f>
        <v>0</v>
      </c>
      <c r="M74" s="118" t="b">
        <f>IFERROR(IF(AND(K74="A"),VLOOKUP($M$12,'Sel Coberturas,Capitais,Frquias'!$B$11:$E$17,2,FALSE),IF(AND(K74="B"),VLOOKUP($M$12,'Sel Coberturas,Capitais,Frquias'!$B$22:$E$30,2,FALSE),IF(AND(K74="C"),VLOOKUP($M$12,'Sel Coberturas,Capitais,Frquias'!$B$35:$E$48,2,FALSE),IF(AND(K74="D"),VLOOKUP($M$12,'Sel Coberturas,Capitais,Frquias'!$G$11:$J$15,2,FALSE),IF(AND(K74="E"),VLOOKUP($M$12,'Sel Coberturas,Capitais,Frquias'!$G$22:$J$32,2,FALSE),IF(AND(K74="F"),VLOOKUP($M$12,'Sel Coberturas,Capitais,Frquias'!$L$11:$O$17,2,FALSE),IF(AND(K74="G"),VLOOKUP($M$12,'Sel Coberturas,Capitais,Frquias'!$Q$11:$T$11,2,FALSE)))))))),"N")</f>
        <v>0</v>
      </c>
      <c r="N74" s="118" t="b">
        <f>IF(AND(M74="N"),"N",(IF(AND(K74="A"),VLOOKUP($M$12,'Sel Coberturas,Capitais,Frquias'!$B$11:$E$17,3,FALSE),IF(AND(K74="B"),VLOOKUP($M$12,'Sel Coberturas,Capitais,Frquias'!$B$22:$E$30,3,FALSE),IF(AND(K74="C"),VLOOKUP($M$12,'Sel Coberturas,Capitais,Frquias'!$B$35:$E$48,3,FALSE),IF(AND(K74="D"),VLOOKUP($M$12,'Sel Coberturas,Capitais,Frquias'!$G$11:$J$15,3,FALSE),IF(AND(K74="E"),VLOOKUP($M$12,'Sel Coberturas,Capitais,Frquias'!$G$22:$J$32,3,FALSE),IF(AND(K74="F"),VLOOKUP($M$12,'Sel Coberturas,Capitais,Frquias'!$L$11:$O$17,3,FALSE),IF(AND(K74="G"),VLOOKUP($M$12,'Sel Coberturas,Capitais,Frquias'!$Q$11:$T$11,3,FALSE))))))))))</f>
        <v>0</v>
      </c>
      <c r="O74" s="118" t="b">
        <f>IFERROR(IF(AND(K74="A"),VLOOKUP($O$12,'Sel Coberturas,Capitais,Frquias'!$B$11:$E$17,2,FALSE),IF(AND(K74="B"),VLOOKUP($O$12,'Sel Coberturas,Capitais,Frquias'!$B$22:$E$30,2,FALSE),IF(AND(K74="C"),VLOOKUP($O$12,'Sel Coberturas,Capitais,Frquias'!$B$35:$E$48,2,FALSE),IF(AND(K74="D"),VLOOKUP($O$12,'Sel Coberturas,Capitais,Frquias'!$G$11:$J$15,2,FALSE),IF(AND(K74="E"),VLOOKUP($O$12,'Sel Coberturas,Capitais,Frquias'!$G$22:$J$32,2,FALSE),IF(AND(K74="F"),VLOOKUP($O$12,'Sel Coberturas,Capitais,Frquias'!$L$11:$O$17,2,FALSE),IF(AND(K74="G"),VLOOKUP($O$12,'Sel Coberturas,Capitais,Frquias'!$Q$11:$T$11,2,FALSE)))))))),"N")</f>
        <v>0</v>
      </c>
      <c r="P74" s="118" t="b">
        <f>IFERROR(IF(AND(K74="A"),VLOOKUP($P$12,'Sel Coberturas,Capitais,Frquias'!$B$11:$E$17,2,FALSE),IF(AND(K74="B"),VLOOKUP($P$12,'Sel Coberturas,Capitais,Frquias'!$B$22:$E$30,2,FALSE),IF(AND(K74="C"),VLOOKUP($P$12,'Sel Coberturas,Capitais,Frquias'!$B$35:$E$48,2,FALSE),IF(AND(K74="D"),VLOOKUP($P$12,'Sel Coberturas,Capitais,Frquias'!$G$11:$J$15,2,FALSE),IF(AND(K74="E"),VLOOKUP($P$12,'Sel Coberturas,Capitais,Frquias'!$G$22:$J$32,2,FALSE),IF(AND(K74="F"),VLOOKUP($P$12,'Sel Coberturas,Capitais,Frquias'!$L$11:$O$17,2,FALSE),IF(AND(K74="G"),VLOOKUP($P$12,'Sel Coberturas,Capitais,Frquias'!$Q$11:$T$11,2,FALSE)))))))),"N")</f>
        <v>0</v>
      </c>
      <c r="Q74" s="118" t="b">
        <f>IFERROR(IF(AND(K74="A"),VLOOKUP($Q$12,'Sel Coberturas,Capitais,Frquias'!$B$11:$E$17,2,FALSE),IF(AND(K74="B"),VLOOKUP($Q$12,'Sel Coberturas,Capitais,Frquias'!$B$22:$E$30,2,FALSE),IF(AND(K74="C"),VLOOKUP($Q$12,'Sel Coberturas,Capitais,Frquias'!$B$35:$E$48,2,FALSE),IF(AND(K74="D"),VLOOKUP($Q$12,'Sel Coberturas,Capitais,Frquias'!$G$11:$J$15,2,FALSE),IF(AND(K74="E"),VLOOKUP($Q$12,'Sel Coberturas,Capitais,Frquias'!$G$22:$J$32,2,FALSE),IF(AND(K74="F"),VLOOKUP($Q$12,'Sel Coberturas,Capitais,Frquias'!$L$11:$O$17,2,FALSE),IF(AND(K74="G"),VLOOKUP($Q$12,'Sel Coberturas,Capitais,Frquias'!$Q$11:$T$11,2,FALSE)))))))),"N")</f>
        <v>0</v>
      </c>
      <c r="R74" s="118" t="b">
        <f>IF(AND(Q74="N"),"N",(IF(AND(K74="A"),VLOOKUP($Q$12,'Sel Coberturas,Capitais,Frquias'!$B$11:$E$17,3,FALSE),IF(AND(K74="B"),VLOOKUP($Q$12,'Sel Coberturas,Capitais,Frquias'!$B$22:$E$30,3,FALSE),IF(AND(K74="C"),VLOOKUP($Q$12,'Sel Coberturas,Capitais,Frquias'!$B$35:$E$48,3,FALSE),IF(AND(K74="D"),VLOOKUP($Q$12,'Sel Coberturas,Capitais,Frquias'!$G$11:$J$15,3,FALSE),IF(AND(K74="E"),VLOOKUP($Q$12,'Sel Coberturas,Capitais,Frquias'!$G$22:$J$32,3,FALSE),IF(AND(K74="F"),VLOOKUP($Q$12,'Sel Coberturas,Capitais,Frquias'!$L$11:$O$17,3,FALSE),IF(AND(K74="G"),VLOOKUP($Q$12,'Sel Coberturas,Capitais,Frquias'!$Q$11:$T$11,3,FALSE))))))))))</f>
        <v>0</v>
      </c>
      <c r="S74" s="118" t="b">
        <f>IFERROR(IF(AND(K74="A"),VLOOKUP($S$12,'Sel Coberturas,Capitais,Frquias'!$B$11:$E$17,2,FALSE),IF(AND(K74="B"),VLOOKUP($S$12,'Sel Coberturas,Capitais,Frquias'!$B$22:$E$30,2,FALSE),IF(AND(K74="C"),VLOOKUP($S$12,'Sel Coberturas,Capitais,Frquias'!$B$35:$E$48,2,FALSE),IF(AND(K74="D"),VLOOKUP($S$12,'Sel Coberturas,Capitais,Frquias'!$G$11:$J$15,2,FALSE),IF(AND(K74="E"),VLOOKUP($S$12,'Sel Coberturas,Capitais,Frquias'!$G$22:$J$32,2,FALSE),IF(AND(K74="F"),VLOOKUP($S$12,'Sel Coberturas,Capitais,Frquias'!$L$11:$O$17,2,FALSE),IF(AND(K74="G"),VLOOKUP($S$12,'Sel Coberturas,Capitais,Frquias'!$Q$11:$T$11,2,FALSE)))))))),"N")</f>
        <v>0</v>
      </c>
      <c r="T74" s="118" t="b">
        <f>IFERROR(IF(AND(S74="N"),"",(IF(AND(K74="A"),VLOOKUP($S$12,'Sel Coberturas,Capitais,Frquias'!$B$11:$E$17,4,FALSE),IF(AND(K74="B"),VLOOKUP($S$12,'Sel Coberturas,Capitais,Frquias'!$B$22:$E$30,4,FALSE),IF(AND(K74="C"),VLOOKUP($S$12,'Sel Coberturas,Capitais,Frquias'!$B$35:$E$48,4,FALSE),IF(AND(K74="D"),VLOOKUP($S$12,'Sel Coberturas,Capitais,Frquias'!$G$11:$J$15,4,FALSE),IF(AND(K74="E"),VLOOKUP($S$12,'Sel Coberturas,Capitais,Frquias'!$G$22:$J$32,4,FALSE),IF(AND(K74="F"),VLOOKUP($S$12,'Sel Coberturas,Capitais,Frquias'!$L$11:$O$17,4,FALSE),IF(AND(K74="G"),VLOOKUP($S$12,'Sel Coberturas,Capitais,Frquias'!$Q$11:$T$11,4,FALSE)))))))))),"")</f>
        <v>0</v>
      </c>
      <c r="U74" s="118" t="b">
        <f>IFERROR(IF(AND(K74="A"),VLOOKUP($U$12,'Sel Coberturas,Capitais,Frquias'!$B$11:$E$17,2,FALSE),IF(AND(K74="B"),VLOOKUP($U$12,'Sel Coberturas,Capitais,Frquias'!$B$22:$E$30,2,FALSE),IF(AND(K74="C"),VLOOKUP($U$12,'Sel Coberturas,Capitais,Frquias'!$B$35:$E$48,2,FALSE),IF(AND(K74="D"),VLOOKUP($U$12,'Sel Coberturas,Capitais,Frquias'!$G$11:$J$15,2,FALSE),IF(AND(K74="E"),VLOOKUP($U$12,'Sel Coberturas,Capitais,Frquias'!$G$22:$J$32,2,FALSE),IF(AND(K74="F"),VLOOKUP($U$12,'Sel Coberturas,Capitais,Frquias'!$L$11:$O$17,2,FALSE),IF(AND(K74="G"),VLOOKUP($U$12,'Sel Coberturas,Capitais,Frquias'!$Q$11:$T$11,2,FALSE)))))))),"N")</f>
        <v>0</v>
      </c>
      <c r="V74" s="119" t="b">
        <f>IFERROR(IF(AND(U74="N"),"",(IF(AND(K74="A"),VLOOKUP($U$12,'Sel Coberturas,Capitais,Frquias'!$B$11:$E$17,4,FALSE),IF(AND(K74="B"),VLOOKUP($U$12,'Sel Coberturas,Capitais,Frquias'!$B$22:$E$30,4,FALSE),IF(AND(K74="C"),VLOOKUP($U$12,'Sel Coberturas,Capitais,Frquias'!$B$35:$E$48,4,FALSE),IF(AND(K74="D"),VLOOKUP($U$12,'Sel Coberturas,Capitais,Frquias'!$G$11:$J$15,4,FALSE),IF(AND(K74="E"),VLOOKUP($U$12,'Sel Coberturas,Capitais,Frquias'!$G$22:$J$32,4,FALSE),IF(AND(K74="F"),VLOOKUP($U$12,'Sel Coberturas,Capitais,Frquias'!$L$11:$O$17,4,FALSE),IF(AND(K74="G"),VLOOKUP($U$12,'Sel Coberturas,Capitais,Frquias'!$Q$11:$T$11,4,FALSE)))))))))),"")</f>
        <v>0</v>
      </c>
      <c r="W74" s="118" t="b">
        <f>IFERROR(IF(AND(K74="A"),VLOOKUP($W$12,'Sel Coberturas,Capitais,Frquias'!$B$11:$E$17,2,FALSE),IF(AND(K74="B"),VLOOKUP($W$12,'Sel Coberturas,Capitais,Frquias'!$B$22:$E$30,2,FALSE),IF(AND(K74="C"),VLOOKUP($W$12,'Sel Coberturas,Capitais,Frquias'!$B$35:$E$48,2,FALSE),IF(AND(K74="D"),VLOOKUP($W$12,'Sel Coberturas,Capitais,Frquias'!$G$11:$J$15,2,FALSE),IF(AND(K74="E"),VLOOKUP($W$12,'Sel Coberturas,Capitais,Frquias'!$G$22:$J$32,2,FALSE),IF(AND(K74="F"),VLOOKUP($W$12,'Sel Coberturas,Capitais,Frquias'!$L$11:$O$17,2,FALSE),IF(AND(K74="G"),VLOOKUP($W$12,'Sel Coberturas,Capitais,Frquias'!$Q$11:$T$11,2,FALSE)))))))),"N")</f>
        <v>0</v>
      </c>
      <c r="X74" s="119" t="b">
        <f>IFERROR(IF(AND(W74="N"),"",(IF(AND(K74="A"),VLOOKUP($W$12,'Sel Coberturas,Capitais,Frquias'!$B$11:$E$17,4,FALSE),IF(AND(K74="B"),VLOOKUP($W$12,'Sel Coberturas,Capitais,Frquias'!$B$22:$E$30,4,FALSE),IF(AND(K74="C"),VLOOKUP($W$12,'Sel Coberturas,Capitais,Frquias'!$B$35:$E$48,4,FALSE),IF(AND(K74="D"),VLOOKUP($W$12,'Sel Coberturas,Capitais,Frquias'!$G$11:$J$15,4,FALSE),IF(AND(K74="E"),VLOOKUP($W$12,'Sel Coberturas,Capitais,Frquias'!$G$22:$J$32,4,FALSE),IF(AND(K74="F"),VLOOKUP($W$12,'Sel Coberturas,Capitais,Frquias'!$L$11:$O$17,4,FALSE),IF(AND(K74="G"),VLOOKUP($W$12,'Sel Coberturas,Capitais,Frquias'!$Q$11:$T$11,4,FALSE)))))))))),"")</f>
        <v>0</v>
      </c>
      <c r="Y74" s="118" t="b">
        <f>IFERROR(IF(AND(K74="A"),VLOOKUP($Y$12,'Sel Coberturas,Capitais,Frquias'!$B$11:$E$17,2,FALSE),IF(AND(K74="B"),VLOOKUP($Y$12,'Sel Coberturas,Capitais,Frquias'!$B$22:$E$30,2,FALSE),IF(AND(K74="C"),VLOOKUP($Y$12,'Sel Coberturas,Capitais,Frquias'!$B$35:$E$48,2,FALSE),IF(AND(K74="D"),VLOOKUP($Y$12,'Sel Coberturas,Capitais,Frquias'!$G$11:$J$15,2,FALSE),IF(AND(K74="E"),VLOOKUP($Y$12,'Sel Coberturas,Capitais,Frquias'!$G$22:$J$32,2,FALSE),IF(AND(K74="F"),VLOOKUP($Y$12,'Sel Coberturas,Capitais,Frquias'!$L$11:$O$17,2,FALSE),IF(AND(K74="G"),VLOOKUP($Y$12,'Sel Coberturas,Capitais,Frquias'!$Q$11:$T$11,2,FALSE)))))))),"N")</f>
        <v>0</v>
      </c>
      <c r="Z74" s="119" t="b">
        <f>IFERROR(IF(AND(Y74="N"),"",(IF(AND(K74="A"),VLOOKUP($Y$12,'Sel Coberturas,Capitais,Frquias'!$B$11:$E$17,4,FALSE),IF(AND(K74="B"),VLOOKUP($Y$12,'Sel Coberturas,Capitais,Frquias'!$B$22:$E$30,4,FALSE),IF(AND(K74="C"),VLOOKUP($Y$12,'Sel Coberturas,Capitais,Frquias'!$B$35:$E$48,4,FALSE),IF(AND(K74="D"),VLOOKUP($Y$12,'Sel Coberturas,Capitais,Frquias'!$G$11:$J$15,4,FALSE),IF(AND(K74="E"),VLOOKUP($Y$12,'Sel Coberturas,Capitais,Frquias'!$G$22:$J$32,4,FALSE),IF(AND(K74="F"),VLOOKUP($Y$12,'Sel Coberturas,Capitais,Frquias'!$L$11:$O$17,4,FALSE),IF(AND(K74="G"),VLOOKUP($Y$12,'Sel Coberturas,Capitais,Frquias'!$Q$11:$T$11,4,FALSE)))))))))),"")</f>
        <v>0</v>
      </c>
      <c r="AA74" s="118" t="b">
        <f>IFERROR(IF(AND(K74="A"),VLOOKUP($AA$12,'Sel Coberturas,Capitais,Frquias'!$B$11:$E$17,2,FALSE),IF(AND(K74="B"),VLOOKUP($AA$12,'Sel Coberturas,Capitais,Frquias'!$B$22:$E$30,2,FALSE),IF(AND(K74="C"),VLOOKUP($AA$12,'Sel Coberturas,Capitais,Frquias'!$B$35:$E$48,2,FALSE),IF(AND(K74="D"),VLOOKUP($AA$12,'Sel Coberturas,Capitais,Frquias'!$G$11:$J$15,2,FALSE),IF(AND(K74="E"),VLOOKUP($AA$12,'Sel Coberturas,Capitais,Frquias'!$G$22:$J$32,2,FALSE),IF(AND(K74="F"),VLOOKUP($AA$12,'Sel Coberturas,Capitais,Frquias'!$L$11:$O$17,2,FALSE),IF(AND(K74="G"),VLOOKUP($AA$12,'Sel Coberturas,Capitais,Frquias'!$Q$11:$T$11,2,FALSE)))))))),"N")</f>
        <v>0</v>
      </c>
      <c r="AB74" s="119" t="b">
        <f>IFERROR(IF(AND(AA74="N"),"",(IF(AND(K74="A"),VLOOKUP($AA$12,'Sel Coberturas,Capitais,Frquias'!$B$11:$E$17,4,FALSE),IF(AND(K74="B"),VLOOKUP($AA$12,'Sel Coberturas,Capitais,Frquias'!$B$22:$E$30,4,FALSE),IF(AND(K74="C"),VLOOKUP($AA$12,'Sel Coberturas,Capitais,Frquias'!$B$35:$E$48,4,FALSE),IF(AND(K74="D"),VLOOKUP($AA$12,'Sel Coberturas,Capitais,Frquias'!$G$11:$J$15,4,FALSE),IF(AND(K74="E"),VLOOKUP($AA$12,'Sel Coberturas,Capitais,Frquias'!$G$22:$J$32,4,FALSE),IF(AND(K74="F"),VLOOKUP($AA$12,'Sel Coberturas,Capitais,Frquias'!$L$11:$O$17,4,FALSE),IF(AND(K74="G"),VLOOKUP($AA$12,'Sel Coberturas,Capitais,Frquias'!$Q$11:$T$11,4,FALSE)))))))))),"")</f>
        <v>0</v>
      </c>
      <c r="AC74" s="118" t="b">
        <f>IFERROR(IF(AND(K74="A"),VLOOKUP($AC$12,'Sel Coberturas,Capitais,Frquias'!$B$11:$E$17,2,FALSE),IF(AND(K74="B"),VLOOKUP($AC$12,'Sel Coberturas,Capitais,Frquias'!$B$22:$E$30,2,FALSE),IF(AND(K74="C"),VLOOKUP($AC$12,'Sel Coberturas,Capitais,Frquias'!$B$35:$E$48,2,FALSE),IF(AND(K74="D"),VLOOKUP($AC$12,'Sel Coberturas,Capitais,Frquias'!$G$11:$J$15,2,FALSE),IF(AND(K74="E"),VLOOKUP($AC$12,'Sel Coberturas,Capitais,Frquias'!$G$22:$J$32,2,FALSE),IF(AND(K74="F"),VLOOKUP($AC$12,'Sel Coberturas,Capitais,Frquias'!$L$11:$O$17,2,FALSE),IF(AND(K74="G"),VLOOKUP($AC$12,'Sel Coberturas,Capitais,Frquias'!$Q$11:$T$11,2,FALSE)))))))),"N")</f>
        <v>0</v>
      </c>
      <c r="AD74" s="118" t="b">
        <f>IF(AND(AC74="N"),"N",(IF(AND(K74="A"),VLOOKUP($AC$12,'Sel Coberturas,Capitais,Frquias'!$B$11:$E$17,3,FALSE),IF(AND(K74="B"),VLOOKUP($AC$12,'Sel Coberturas,Capitais,Frquias'!$B$22:$E$30,3,FALSE),IF(AND(K74="C"),VLOOKUP($AC$12,'Sel Coberturas,Capitais,Frquias'!$B$35:$E$48,3,FALSE),IF(AND(K74="D"),VLOOKUP($AC$12,'Sel Coberturas,Capitais,Frquias'!$G$11:$J$15,3,FALSE),IF(AND(K74="E"),VLOOKUP($AC$12,'Sel Coberturas,Capitais,Frquias'!$G$22:$J$32,3,FALSE),IF(AND(K74="F"),VLOOKUP($AC$12,'Sel Coberturas,Capitais,Frquias'!$L$11:$O$17,3,FALSE),IF(AND(K74="G"),VLOOKUP($AC$12,'Sel Coberturas,Capitais,Frquias'!$Q$11:$T$11,3,FALSE))))))))))</f>
        <v>0</v>
      </c>
      <c r="AE74" s="118" t="b">
        <f>IFERROR(IF(AND(K74="A"),VLOOKUP($AE$12,'Sel Coberturas,Capitais,Frquias'!$B$11:$E$17,2,FALSE),IF(AND(K74="B"),VLOOKUP($AE$12,'Sel Coberturas,Capitais,Frquias'!$B$22:$E$30,2,FALSE),IF(AND(K74="C"),VLOOKUP($AE$12,'Sel Coberturas,Capitais,Frquias'!$B$35:$E$48,2,FALSE),IF(AND(K74="D"),VLOOKUP($AE$12,'Sel Coberturas,Capitais,Frquias'!$G$11:$J$15,2,FALSE),IF(AND(K74="E"),VLOOKUP($AE$12,'Sel Coberturas,Capitais,Frquias'!$G$22:$J$32,2,FALSE),IF(AND(K74="F"),VLOOKUP($AE$12,'Sel Coberturas,Capitais,Frquias'!$L$11:$O$17,2,FALSE),IF(AND(K74="G"),VLOOKUP($AE$12,'Sel Coberturas,Capitais,Frquias'!$Q$11:$T$11,2,FALSE)))))))),"N")</f>
        <v>0</v>
      </c>
      <c r="AF74" s="118" t="b">
        <f>IF(AND(AE74="N"),"N",(IF(AND(K74="A"),VLOOKUP($AE$12,'Sel Coberturas,Capitais,Frquias'!$B$11:$E$17,3,FALSE),IF(AND(K74="B"),VLOOKUP($AE$12,'Sel Coberturas,Capitais,Frquias'!$B$22:$E$30,3,FALSE),IF(AND(K74="C"),VLOOKUP($AE$12,'Sel Coberturas,Capitais,Frquias'!$B$35:$E$48,3,FALSE),IF(AND(K74="D"),VLOOKUP($AE$12,'Sel Coberturas,Capitais,Frquias'!$G$11:$J$15,3,FALSE),IF(AND(K74="E"),VLOOKUP($AE$12,'Sel Coberturas,Capitais,Frquias'!$G$22:$J$32,3,FALSE),IF(AND(K74="F"),VLOOKUP($AE$12,'Sel Coberturas,Capitais,Frquias'!$L$11:$O$17,3,FALSE),IF(AND(K74="G"),VLOOKUP($AE$12,'Sel Coberturas,Capitais,Frquias'!$Q$11:$T$11,3,FALSE))))))))))</f>
        <v>0</v>
      </c>
      <c r="AG74" s="118" t="b">
        <f>IFERROR(IF(AND(K74="A"),VLOOKUP($AG$12,'Sel Coberturas,Capitais,Frquias'!$B$11:$E$17,2,FALSE),IF(AND(K74="B"),VLOOKUP($AG$12,'Sel Coberturas,Capitais,Frquias'!$B$22:$E$30,2,FALSE),IF(AND(K74="C"),VLOOKUP($AG$12,'Sel Coberturas,Capitais,Frquias'!$B$35:$E$48,2,FALSE),IF(AND(K74="D"),VLOOKUP($AG$12,'Sel Coberturas,Capitais,Frquias'!$G$11:$J$15,2,FALSE),IF(AND(K74="E"),VLOOKUP($AG$12,'Sel Coberturas,Capitais,Frquias'!$G$22:$J$32,2,FALSE),IF(AND(K74="F"),VLOOKUP($AG$12,'Sel Coberturas,Capitais,Frquias'!$L$11:$O$17,2,FALSE),IF(AND(K74="G"),VLOOKUP($AG$12,'Sel Coberturas,Capitais,Frquias'!$Q$11:$T$11,2,FALSE)))))))),"N")</f>
        <v>0</v>
      </c>
      <c r="AH74" s="118" t="b">
        <f>IF(AND(AG74="N"),"N",(IF(AND(K74="A"),VLOOKUP($AG$12,'Sel Coberturas,Capitais,Frquias'!$B$11:$E$17,3,FALSE),IF(AND(K74="B"),VLOOKUP($AG$12,'Sel Coberturas,Capitais,Frquias'!$B$22:$E$30,3,FALSE),IF(AND(K74="C"),VLOOKUP($AG$12,'Sel Coberturas,Capitais,Frquias'!$B$35:$E$48,3,FALSE),IF(AND(K74="D"),VLOOKUP($AG$12,'Sel Coberturas,Capitais,Frquias'!$G$11:$J$15,3,FALSE),IF(AND(K74="E"),VLOOKUP($AG$12,'Sel Coberturas,Capitais,Frquias'!$G$22:$J$32,3,FALSE),IF(AND(K74="F"),VLOOKUP($AG$12,'Sel Coberturas,Capitais,Frquias'!$L$11:$O$17,3,FALSE),IF(AND(K74="G"),VLOOKUP($AG$12,'Sel Coberturas,Capitais,Frquias'!$Q$11:$T$11,3,FALSE))))))))))</f>
        <v>0</v>
      </c>
      <c r="AI74" s="118" t="b">
        <f>IFERROR(IF(AND(K74="A"),VLOOKUP($AI$12,'Sel Coberturas,Capitais,Frquias'!$B$11:$E$17,2,FALSE),IF(AND(K74="B"),VLOOKUP($AI$12,'Sel Coberturas,Capitais,Frquias'!$B$22:$E$30,2,FALSE),IF(AND(K74="C"),VLOOKUP($AI$12,'Sel Coberturas,Capitais,Frquias'!$B$35:$E$48,2,FALSE),IF(AND(K74="D"),VLOOKUP($AI$12,'Sel Coberturas,Capitais,Frquias'!$G$11:$J$15,2,FALSE),IF(AND(K74="E"),VLOOKUP($AI$12,'Sel Coberturas,Capitais,Frquias'!$G$22:$J$32,2,FALSE),IF(AND(K74="F"),VLOOKUP($AI$12,'Sel Coberturas,Capitais,Frquias'!$L$11:$O$17,2,FALSE),IF(AND(K74="G"),VLOOKUP($AI$12,'Sel Coberturas,Capitais,Frquias'!$Q$11:$T$11,2,FALSE)))))))),"N")</f>
        <v>0</v>
      </c>
      <c r="BU74" s="100" t="s">
        <v>867</v>
      </c>
      <c r="BV74" s="100" t="s">
        <v>226</v>
      </c>
      <c r="BW74" s="94" t="s">
        <v>866</v>
      </c>
      <c r="BY74" s="102" t="s">
        <v>1078</v>
      </c>
      <c r="BZ74" s="103" t="s">
        <v>781</v>
      </c>
      <c r="CA74" s="103">
        <v>1022</v>
      </c>
      <c r="CC74" s="90">
        <v>2124</v>
      </c>
      <c r="CD74" s="89" t="s">
        <v>1121</v>
      </c>
      <c r="CF74" s="90">
        <v>9900</v>
      </c>
      <c r="CG74" s="92" t="s">
        <v>1866</v>
      </c>
    </row>
    <row r="75" spans="1:85">
      <c r="A75" s="85">
        <f t="shared" si="0"/>
        <v>63</v>
      </c>
      <c r="B75" s="114"/>
      <c r="C75" s="115"/>
      <c r="D75" s="115"/>
      <c r="E75" s="115"/>
      <c r="F75" s="114"/>
      <c r="G75" s="114"/>
      <c r="H75" s="114"/>
      <c r="I75" s="121"/>
      <c r="J75" s="116"/>
      <c r="K75" s="116"/>
      <c r="L75" s="117" t="b">
        <f>IFERROR(IF(AND(K75="A"),VLOOKUP($L$12,'Sel Coberturas,Capitais,Frquias'!$B$11:$E$17,3,FALSE),IF(AND(K75="B"),VLOOKUP($L$12,'Sel Coberturas,Capitais,Frquias'!$B$22:$E$30,3,FALSE),IF(AND(K75="C"),VLOOKUP($L$12,'Sel Coberturas,Capitais,Frquias'!$B$35:$E$48,3,FALSE),IF(AND(K75="D"),VLOOKUP($L$12,'Sel Coberturas,Capitais,Frquias'!$G$11:$J$15,3,FALSE),IF(AND(K75="E"),VLOOKUP($L$12,'Sel Coberturas,Capitais,Frquias'!$G$22:$J$32,3,FALSE),IF(AND(K75="F"),VLOOKUP($L$12,'Sel Coberturas,Capitais,Frquias'!$L$11:$O$17,3,FALSE),IF(AND(K75="G"),VLOOKUP($L$12,'Sel Coberturas,Capitais,Frquias'!$Q$11:$T$11,3,FALSE)))))))),"")</f>
        <v>0</v>
      </c>
      <c r="M75" s="118" t="b">
        <f>IFERROR(IF(AND(K75="A"),VLOOKUP($M$12,'Sel Coberturas,Capitais,Frquias'!$B$11:$E$17,2,FALSE),IF(AND(K75="B"),VLOOKUP($M$12,'Sel Coberturas,Capitais,Frquias'!$B$22:$E$30,2,FALSE),IF(AND(K75="C"),VLOOKUP($M$12,'Sel Coberturas,Capitais,Frquias'!$B$35:$E$48,2,FALSE),IF(AND(K75="D"),VLOOKUP($M$12,'Sel Coberturas,Capitais,Frquias'!$G$11:$J$15,2,FALSE),IF(AND(K75="E"),VLOOKUP($M$12,'Sel Coberturas,Capitais,Frquias'!$G$22:$J$32,2,FALSE),IF(AND(K75="F"),VLOOKUP($M$12,'Sel Coberturas,Capitais,Frquias'!$L$11:$O$17,2,FALSE),IF(AND(K75="G"),VLOOKUP($M$12,'Sel Coberturas,Capitais,Frquias'!$Q$11:$T$11,2,FALSE)))))))),"N")</f>
        <v>0</v>
      </c>
      <c r="N75" s="118" t="b">
        <f>IF(AND(M75="N"),"N",(IF(AND(K75="A"),VLOOKUP($M$12,'Sel Coberturas,Capitais,Frquias'!$B$11:$E$17,3,FALSE),IF(AND(K75="B"),VLOOKUP($M$12,'Sel Coberturas,Capitais,Frquias'!$B$22:$E$30,3,FALSE),IF(AND(K75="C"),VLOOKUP($M$12,'Sel Coberturas,Capitais,Frquias'!$B$35:$E$48,3,FALSE),IF(AND(K75="D"),VLOOKUP($M$12,'Sel Coberturas,Capitais,Frquias'!$G$11:$J$15,3,FALSE),IF(AND(K75="E"),VLOOKUP($M$12,'Sel Coberturas,Capitais,Frquias'!$G$22:$J$32,3,FALSE),IF(AND(K75="F"),VLOOKUP($M$12,'Sel Coberturas,Capitais,Frquias'!$L$11:$O$17,3,FALSE),IF(AND(K75="G"),VLOOKUP($M$12,'Sel Coberturas,Capitais,Frquias'!$Q$11:$T$11,3,FALSE))))))))))</f>
        <v>0</v>
      </c>
      <c r="O75" s="118" t="b">
        <f>IFERROR(IF(AND(K75="A"),VLOOKUP($O$12,'Sel Coberturas,Capitais,Frquias'!$B$11:$E$17,2,FALSE),IF(AND(K75="B"),VLOOKUP($O$12,'Sel Coberturas,Capitais,Frquias'!$B$22:$E$30,2,FALSE),IF(AND(K75="C"),VLOOKUP($O$12,'Sel Coberturas,Capitais,Frquias'!$B$35:$E$48,2,FALSE),IF(AND(K75="D"),VLOOKUP($O$12,'Sel Coberturas,Capitais,Frquias'!$G$11:$J$15,2,FALSE),IF(AND(K75="E"),VLOOKUP($O$12,'Sel Coberturas,Capitais,Frquias'!$G$22:$J$32,2,FALSE),IF(AND(K75="F"),VLOOKUP($O$12,'Sel Coberturas,Capitais,Frquias'!$L$11:$O$17,2,FALSE),IF(AND(K75="G"),VLOOKUP($O$12,'Sel Coberturas,Capitais,Frquias'!$Q$11:$T$11,2,FALSE)))))))),"N")</f>
        <v>0</v>
      </c>
      <c r="P75" s="118" t="b">
        <f>IFERROR(IF(AND(K75="A"),VLOOKUP($P$12,'Sel Coberturas,Capitais,Frquias'!$B$11:$E$17,2,FALSE),IF(AND(K75="B"),VLOOKUP($P$12,'Sel Coberturas,Capitais,Frquias'!$B$22:$E$30,2,FALSE),IF(AND(K75="C"),VLOOKUP($P$12,'Sel Coberturas,Capitais,Frquias'!$B$35:$E$48,2,FALSE),IF(AND(K75="D"),VLOOKUP($P$12,'Sel Coberturas,Capitais,Frquias'!$G$11:$J$15,2,FALSE),IF(AND(K75="E"),VLOOKUP($P$12,'Sel Coberturas,Capitais,Frquias'!$G$22:$J$32,2,FALSE),IF(AND(K75="F"),VLOOKUP($P$12,'Sel Coberturas,Capitais,Frquias'!$L$11:$O$17,2,FALSE),IF(AND(K75="G"),VLOOKUP($P$12,'Sel Coberturas,Capitais,Frquias'!$Q$11:$T$11,2,FALSE)))))))),"N")</f>
        <v>0</v>
      </c>
      <c r="Q75" s="118" t="b">
        <f>IFERROR(IF(AND(K75="A"),VLOOKUP($Q$12,'Sel Coberturas,Capitais,Frquias'!$B$11:$E$17,2,FALSE),IF(AND(K75="B"),VLOOKUP($Q$12,'Sel Coberturas,Capitais,Frquias'!$B$22:$E$30,2,FALSE),IF(AND(K75="C"),VLOOKUP($Q$12,'Sel Coberturas,Capitais,Frquias'!$B$35:$E$48,2,FALSE),IF(AND(K75="D"),VLOOKUP($Q$12,'Sel Coberturas,Capitais,Frquias'!$G$11:$J$15,2,FALSE),IF(AND(K75="E"),VLOOKUP($Q$12,'Sel Coberturas,Capitais,Frquias'!$G$22:$J$32,2,FALSE),IF(AND(K75="F"),VLOOKUP($Q$12,'Sel Coberturas,Capitais,Frquias'!$L$11:$O$17,2,FALSE),IF(AND(K75="G"),VLOOKUP($Q$12,'Sel Coberturas,Capitais,Frquias'!$Q$11:$T$11,2,FALSE)))))))),"N")</f>
        <v>0</v>
      </c>
      <c r="R75" s="118" t="b">
        <f>IF(AND(Q75="N"),"N",(IF(AND(K75="A"),VLOOKUP($Q$12,'Sel Coberturas,Capitais,Frquias'!$B$11:$E$17,3,FALSE),IF(AND(K75="B"),VLOOKUP($Q$12,'Sel Coberturas,Capitais,Frquias'!$B$22:$E$30,3,FALSE),IF(AND(K75="C"),VLOOKUP($Q$12,'Sel Coberturas,Capitais,Frquias'!$B$35:$E$48,3,FALSE),IF(AND(K75="D"),VLOOKUP($Q$12,'Sel Coberturas,Capitais,Frquias'!$G$11:$J$15,3,FALSE),IF(AND(K75="E"),VLOOKUP($Q$12,'Sel Coberturas,Capitais,Frquias'!$G$22:$J$32,3,FALSE),IF(AND(K75="F"),VLOOKUP($Q$12,'Sel Coberturas,Capitais,Frquias'!$L$11:$O$17,3,FALSE),IF(AND(K75="G"),VLOOKUP($Q$12,'Sel Coberturas,Capitais,Frquias'!$Q$11:$T$11,3,FALSE))))))))))</f>
        <v>0</v>
      </c>
      <c r="S75" s="118" t="b">
        <f>IFERROR(IF(AND(K75="A"),VLOOKUP($S$12,'Sel Coberturas,Capitais,Frquias'!$B$11:$E$17,2,FALSE),IF(AND(K75="B"),VLOOKUP($S$12,'Sel Coberturas,Capitais,Frquias'!$B$22:$E$30,2,FALSE),IF(AND(K75="C"),VLOOKUP($S$12,'Sel Coberturas,Capitais,Frquias'!$B$35:$E$48,2,FALSE),IF(AND(K75="D"),VLOOKUP($S$12,'Sel Coberturas,Capitais,Frquias'!$G$11:$J$15,2,FALSE),IF(AND(K75="E"),VLOOKUP($S$12,'Sel Coberturas,Capitais,Frquias'!$G$22:$J$32,2,FALSE),IF(AND(K75="F"),VLOOKUP($S$12,'Sel Coberturas,Capitais,Frquias'!$L$11:$O$17,2,FALSE),IF(AND(K75="G"),VLOOKUP($S$12,'Sel Coberturas,Capitais,Frquias'!$Q$11:$T$11,2,FALSE)))))))),"N")</f>
        <v>0</v>
      </c>
      <c r="T75" s="118" t="b">
        <f>IFERROR(IF(AND(S75="N"),"",(IF(AND(K75="A"),VLOOKUP($S$12,'Sel Coberturas,Capitais,Frquias'!$B$11:$E$17,4,FALSE),IF(AND(K75="B"),VLOOKUP($S$12,'Sel Coberturas,Capitais,Frquias'!$B$22:$E$30,4,FALSE),IF(AND(K75="C"),VLOOKUP($S$12,'Sel Coberturas,Capitais,Frquias'!$B$35:$E$48,4,FALSE),IF(AND(K75="D"),VLOOKUP($S$12,'Sel Coberturas,Capitais,Frquias'!$G$11:$J$15,4,FALSE),IF(AND(K75="E"),VLOOKUP($S$12,'Sel Coberturas,Capitais,Frquias'!$G$22:$J$32,4,FALSE),IF(AND(K75="F"),VLOOKUP($S$12,'Sel Coberturas,Capitais,Frquias'!$L$11:$O$17,4,FALSE),IF(AND(K75="G"),VLOOKUP($S$12,'Sel Coberturas,Capitais,Frquias'!$Q$11:$T$11,4,FALSE)))))))))),"")</f>
        <v>0</v>
      </c>
      <c r="U75" s="118" t="b">
        <f>IFERROR(IF(AND(K75="A"),VLOOKUP($U$12,'Sel Coberturas,Capitais,Frquias'!$B$11:$E$17,2,FALSE),IF(AND(K75="B"),VLOOKUP($U$12,'Sel Coberturas,Capitais,Frquias'!$B$22:$E$30,2,FALSE),IF(AND(K75="C"),VLOOKUP($U$12,'Sel Coberturas,Capitais,Frquias'!$B$35:$E$48,2,FALSE),IF(AND(K75="D"),VLOOKUP($U$12,'Sel Coberturas,Capitais,Frquias'!$G$11:$J$15,2,FALSE),IF(AND(K75="E"),VLOOKUP($U$12,'Sel Coberturas,Capitais,Frquias'!$G$22:$J$32,2,FALSE),IF(AND(K75="F"),VLOOKUP($U$12,'Sel Coberturas,Capitais,Frquias'!$L$11:$O$17,2,FALSE),IF(AND(K75="G"),VLOOKUP($U$12,'Sel Coberturas,Capitais,Frquias'!$Q$11:$T$11,2,FALSE)))))))),"N")</f>
        <v>0</v>
      </c>
      <c r="V75" s="119" t="b">
        <f>IFERROR(IF(AND(U75="N"),"",(IF(AND(K75="A"),VLOOKUP($U$12,'Sel Coberturas,Capitais,Frquias'!$B$11:$E$17,4,FALSE),IF(AND(K75="B"),VLOOKUP($U$12,'Sel Coberturas,Capitais,Frquias'!$B$22:$E$30,4,FALSE),IF(AND(K75="C"),VLOOKUP($U$12,'Sel Coberturas,Capitais,Frquias'!$B$35:$E$48,4,FALSE),IF(AND(K75="D"),VLOOKUP($U$12,'Sel Coberturas,Capitais,Frquias'!$G$11:$J$15,4,FALSE),IF(AND(K75="E"),VLOOKUP($U$12,'Sel Coberturas,Capitais,Frquias'!$G$22:$J$32,4,FALSE),IF(AND(K75="F"),VLOOKUP($U$12,'Sel Coberturas,Capitais,Frquias'!$L$11:$O$17,4,FALSE),IF(AND(K75="G"),VLOOKUP($U$12,'Sel Coberturas,Capitais,Frquias'!$Q$11:$T$11,4,FALSE)))))))))),"")</f>
        <v>0</v>
      </c>
      <c r="W75" s="118" t="b">
        <f>IFERROR(IF(AND(K75="A"),VLOOKUP($W$12,'Sel Coberturas,Capitais,Frquias'!$B$11:$E$17,2,FALSE),IF(AND(K75="B"),VLOOKUP($W$12,'Sel Coberturas,Capitais,Frquias'!$B$22:$E$30,2,FALSE),IF(AND(K75="C"),VLOOKUP($W$12,'Sel Coberturas,Capitais,Frquias'!$B$35:$E$48,2,FALSE),IF(AND(K75="D"),VLOOKUP($W$12,'Sel Coberturas,Capitais,Frquias'!$G$11:$J$15,2,FALSE),IF(AND(K75="E"),VLOOKUP($W$12,'Sel Coberturas,Capitais,Frquias'!$G$22:$J$32,2,FALSE),IF(AND(K75="F"),VLOOKUP($W$12,'Sel Coberturas,Capitais,Frquias'!$L$11:$O$17,2,FALSE),IF(AND(K75="G"),VLOOKUP($W$12,'Sel Coberturas,Capitais,Frquias'!$Q$11:$T$11,2,FALSE)))))))),"N")</f>
        <v>0</v>
      </c>
      <c r="X75" s="119" t="b">
        <f>IFERROR(IF(AND(W75="N"),"",(IF(AND(K75="A"),VLOOKUP($W$12,'Sel Coberturas,Capitais,Frquias'!$B$11:$E$17,4,FALSE),IF(AND(K75="B"),VLOOKUP($W$12,'Sel Coberturas,Capitais,Frquias'!$B$22:$E$30,4,FALSE),IF(AND(K75="C"),VLOOKUP($W$12,'Sel Coberturas,Capitais,Frquias'!$B$35:$E$48,4,FALSE),IF(AND(K75="D"),VLOOKUP($W$12,'Sel Coberturas,Capitais,Frquias'!$G$11:$J$15,4,FALSE),IF(AND(K75="E"),VLOOKUP($W$12,'Sel Coberturas,Capitais,Frquias'!$G$22:$J$32,4,FALSE),IF(AND(K75="F"),VLOOKUP($W$12,'Sel Coberturas,Capitais,Frquias'!$L$11:$O$17,4,FALSE),IF(AND(K75="G"),VLOOKUP($W$12,'Sel Coberturas,Capitais,Frquias'!$Q$11:$T$11,4,FALSE)))))))))),"")</f>
        <v>0</v>
      </c>
      <c r="Y75" s="118" t="b">
        <f>IFERROR(IF(AND(K75="A"),VLOOKUP($Y$12,'Sel Coberturas,Capitais,Frquias'!$B$11:$E$17,2,FALSE),IF(AND(K75="B"),VLOOKUP($Y$12,'Sel Coberturas,Capitais,Frquias'!$B$22:$E$30,2,FALSE),IF(AND(K75="C"),VLOOKUP($Y$12,'Sel Coberturas,Capitais,Frquias'!$B$35:$E$48,2,FALSE),IF(AND(K75="D"),VLOOKUP($Y$12,'Sel Coberturas,Capitais,Frquias'!$G$11:$J$15,2,FALSE),IF(AND(K75="E"),VLOOKUP($Y$12,'Sel Coberturas,Capitais,Frquias'!$G$22:$J$32,2,FALSE),IF(AND(K75="F"),VLOOKUP($Y$12,'Sel Coberturas,Capitais,Frquias'!$L$11:$O$17,2,FALSE),IF(AND(K75="G"),VLOOKUP($Y$12,'Sel Coberturas,Capitais,Frquias'!$Q$11:$T$11,2,FALSE)))))))),"N")</f>
        <v>0</v>
      </c>
      <c r="Z75" s="119" t="b">
        <f>IFERROR(IF(AND(Y75="N"),"",(IF(AND(K75="A"),VLOOKUP($Y$12,'Sel Coberturas,Capitais,Frquias'!$B$11:$E$17,4,FALSE),IF(AND(K75="B"),VLOOKUP($Y$12,'Sel Coberturas,Capitais,Frquias'!$B$22:$E$30,4,FALSE),IF(AND(K75="C"),VLOOKUP($Y$12,'Sel Coberturas,Capitais,Frquias'!$B$35:$E$48,4,FALSE),IF(AND(K75="D"),VLOOKUP($Y$12,'Sel Coberturas,Capitais,Frquias'!$G$11:$J$15,4,FALSE),IF(AND(K75="E"),VLOOKUP($Y$12,'Sel Coberturas,Capitais,Frquias'!$G$22:$J$32,4,FALSE),IF(AND(K75="F"),VLOOKUP($Y$12,'Sel Coberturas,Capitais,Frquias'!$L$11:$O$17,4,FALSE),IF(AND(K75="G"),VLOOKUP($Y$12,'Sel Coberturas,Capitais,Frquias'!$Q$11:$T$11,4,FALSE)))))))))),"")</f>
        <v>0</v>
      </c>
      <c r="AA75" s="118" t="b">
        <f>IFERROR(IF(AND(K75="A"),VLOOKUP($AA$12,'Sel Coberturas,Capitais,Frquias'!$B$11:$E$17,2,FALSE),IF(AND(K75="B"),VLOOKUP($AA$12,'Sel Coberturas,Capitais,Frquias'!$B$22:$E$30,2,FALSE),IF(AND(K75="C"),VLOOKUP($AA$12,'Sel Coberturas,Capitais,Frquias'!$B$35:$E$48,2,FALSE),IF(AND(K75="D"),VLOOKUP($AA$12,'Sel Coberturas,Capitais,Frquias'!$G$11:$J$15,2,FALSE),IF(AND(K75="E"),VLOOKUP($AA$12,'Sel Coberturas,Capitais,Frquias'!$G$22:$J$32,2,FALSE),IF(AND(K75="F"),VLOOKUP($AA$12,'Sel Coberturas,Capitais,Frquias'!$L$11:$O$17,2,FALSE),IF(AND(K75="G"),VLOOKUP($AA$12,'Sel Coberturas,Capitais,Frquias'!$Q$11:$T$11,2,FALSE)))))))),"N")</f>
        <v>0</v>
      </c>
      <c r="AB75" s="119" t="b">
        <f>IFERROR(IF(AND(AA75="N"),"",(IF(AND(K75="A"),VLOOKUP($AA$12,'Sel Coberturas,Capitais,Frquias'!$B$11:$E$17,4,FALSE),IF(AND(K75="B"),VLOOKUP($AA$12,'Sel Coberturas,Capitais,Frquias'!$B$22:$E$30,4,FALSE),IF(AND(K75="C"),VLOOKUP($AA$12,'Sel Coberturas,Capitais,Frquias'!$B$35:$E$48,4,FALSE),IF(AND(K75="D"),VLOOKUP($AA$12,'Sel Coberturas,Capitais,Frquias'!$G$11:$J$15,4,FALSE),IF(AND(K75="E"),VLOOKUP($AA$12,'Sel Coberturas,Capitais,Frquias'!$G$22:$J$32,4,FALSE),IF(AND(K75="F"),VLOOKUP($AA$12,'Sel Coberturas,Capitais,Frquias'!$L$11:$O$17,4,FALSE),IF(AND(K75="G"),VLOOKUP($AA$12,'Sel Coberturas,Capitais,Frquias'!$Q$11:$T$11,4,FALSE)))))))))),"")</f>
        <v>0</v>
      </c>
      <c r="AC75" s="118" t="b">
        <f>IFERROR(IF(AND(K75="A"),VLOOKUP($AC$12,'Sel Coberturas,Capitais,Frquias'!$B$11:$E$17,2,FALSE),IF(AND(K75="B"),VLOOKUP($AC$12,'Sel Coberturas,Capitais,Frquias'!$B$22:$E$30,2,FALSE),IF(AND(K75="C"),VLOOKUP($AC$12,'Sel Coberturas,Capitais,Frquias'!$B$35:$E$48,2,FALSE),IF(AND(K75="D"),VLOOKUP($AC$12,'Sel Coberturas,Capitais,Frquias'!$G$11:$J$15,2,FALSE),IF(AND(K75="E"),VLOOKUP($AC$12,'Sel Coberturas,Capitais,Frquias'!$G$22:$J$32,2,FALSE),IF(AND(K75="F"),VLOOKUP($AC$12,'Sel Coberturas,Capitais,Frquias'!$L$11:$O$17,2,FALSE),IF(AND(K75="G"),VLOOKUP($AC$12,'Sel Coberturas,Capitais,Frquias'!$Q$11:$T$11,2,FALSE)))))))),"N")</f>
        <v>0</v>
      </c>
      <c r="AD75" s="118" t="b">
        <f>IF(AND(AC75="N"),"N",(IF(AND(K75="A"),VLOOKUP($AC$12,'Sel Coberturas,Capitais,Frquias'!$B$11:$E$17,3,FALSE),IF(AND(K75="B"),VLOOKUP($AC$12,'Sel Coberturas,Capitais,Frquias'!$B$22:$E$30,3,FALSE),IF(AND(K75="C"),VLOOKUP($AC$12,'Sel Coberturas,Capitais,Frquias'!$B$35:$E$48,3,FALSE),IF(AND(K75="D"),VLOOKUP($AC$12,'Sel Coberturas,Capitais,Frquias'!$G$11:$J$15,3,FALSE),IF(AND(K75="E"),VLOOKUP($AC$12,'Sel Coberturas,Capitais,Frquias'!$G$22:$J$32,3,FALSE),IF(AND(K75="F"),VLOOKUP($AC$12,'Sel Coberturas,Capitais,Frquias'!$L$11:$O$17,3,FALSE),IF(AND(K75="G"),VLOOKUP($AC$12,'Sel Coberturas,Capitais,Frquias'!$Q$11:$T$11,3,FALSE))))))))))</f>
        <v>0</v>
      </c>
      <c r="AE75" s="118" t="b">
        <f>IFERROR(IF(AND(K75="A"),VLOOKUP($AE$12,'Sel Coberturas,Capitais,Frquias'!$B$11:$E$17,2,FALSE),IF(AND(K75="B"),VLOOKUP($AE$12,'Sel Coberturas,Capitais,Frquias'!$B$22:$E$30,2,FALSE),IF(AND(K75="C"),VLOOKUP($AE$12,'Sel Coberturas,Capitais,Frquias'!$B$35:$E$48,2,FALSE),IF(AND(K75="D"),VLOOKUP($AE$12,'Sel Coberturas,Capitais,Frquias'!$G$11:$J$15,2,FALSE),IF(AND(K75="E"),VLOOKUP($AE$12,'Sel Coberturas,Capitais,Frquias'!$G$22:$J$32,2,FALSE),IF(AND(K75="F"),VLOOKUP($AE$12,'Sel Coberturas,Capitais,Frquias'!$L$11:$O$17,2,FALSE),IF(AND(K75="G"),VLOOKUP($AE$12,'Sel Coberturas,Capitais,Frquias'!$Q$11:$T$11,2,FALSE)))))))),"N")</f>
        <v>0</v>
      </c>
      <c r="AF75" s="118" t="b">
        <f>IF(AND(AE75="N"),"N",(IF(AND(K75="A"),VLOOKUP($AE$12,'Sel Coberturas,Capitais,Frquias'!$B$11:$E$17,3,FALSE),IF(AND(K75="B"),VLOOKUP($AE$12,'Sel Coberturas,Capitais,Frquias'!$B$22:$E$30,3,FALSE),IF(AND(K75="C"),VLOOKUP($AE$12,'Sel Coberturas,Capitais,Frquias'!$B$35:$E$48,3,FALSE),IF(AND(K75="D"),VLOOKUP($AE$12,'Sel Coberturas,Capitais,Frquias'!$G$11:$J$15,3,FALSE),IF(AND(K75="E"),VLOOKUP($AE$12,'Sel Coberturas,Capitais,Frquias'!$G$22:$J$32,3,FALSE),IF(AND(K75="F"),VLOOKUP($AE$12,'Sel Coberturas,Capitais,Frquias'!$L$11:$O$17,3,FALSE),IF(AND(K75="G"),VLOOKUP($AE$12,'Sel Coberturas,Capitais,Frquias'!$Q$11:$T$11,3,FALSE))))))))))</f>
        <v>0</v>
      </c>
      <c r="AG75" s="118" t="b">
        <f>IFERROR(IF(AND(K75="A"),VLOOKUP($AG$12,'Sel Coberturas,Capitais,Frquias'!$B$11:$E$17,2,FALSE),IF(AND(K75="B"),VLOOKUP($AG$12,'Sel Coberturas,Capitais,Frquias'!$B$22:$E$30,2,FALSE),IF(AND(K75="C"),VLOOKUP($AG$12,'Sel Coberturas,Capitais,Frquias'!$B$35:$E$48,2,FALSE),IF(AND(K75="D"),VLOOKUP($AG$12,'Sel Coberturas,Capitais,Frquias'!$G$11:$J$15,2,FALSE),IF(AND(K75="E"),VLOOKUP($AG$12,'Sel Coberturas,Capitais,Frquias'!$G$22:$J$32,2,FALSE),IF(AND(K75="F"),VLOOKUP($AG$12,'Sel Coberturas,Capitais,Frquias'!$L$11:$O$17,2,FALSE),IF(AND(K75="G"),VLOOKUP($AG$12,'Sel Coberturas,Capitais,Frquias'!$Q$11:$T$11,2,FALSE)))))))),"N")</f>
        <v>0</v>
      </c>
      <c r="AH75" s="118" t="b">
        <f>IF(AND(AG75="N"),"N",(IF(AND(K75="A"),VLOOKUP($AG$12,'Sel Coberturas,Capitais,Frquias'!$B$11:$E$17,3,FALSE),IF(AND(K75="B"),VLOOKUP($AG$12,'Sel Coberturas,Capitais,Frquias'!$B$22:$E$30,3,FALSE),IF(AND(K75="C"),VLOOKUP($AG$12,'Sel Coberturas,Capitais,Frquias'!$B$35:$E$48,3,FALSE),IF(AND(K75="D"),VLOOKUP($AG$12,'Sel Coberturas,Capitais,Frquias'!$G$11:$J$15,3,FALSE),IF(AND(K75="E"),VLOOKUP($AG$12,'Sel Coberturas,Capitais,Frquias'!$G$22:$J$32,3,FALSE),IF(AND(K75="F"),VLOOKUP($AG$12,'Sel Coberturas,Capitais,Frquias'!$L$11:$O$17,3,FALSE),IF(AND(K75="G"),VLOOKUP($AG$12,'Sel Coberturas,Capitais,Frquias'!$Q$11:$T$11,3,FALSE))))))))))</f>
        <v>0</v>
      </c>
      <c r="AI75" s="118" t="b">
        <f>IFERROR(IF(AND(K75="A"),VLOOKUP($AI$12,'Sel Coberturas,Capitais,Frquias'!$B$11:$E$17,2,FALSE),IF(AND(K75="B"),VLOOKUP($AI$12,'Sel Coberturas,Capitais,Frquias'!$B$22:$E$30,2,FALSE),IF(AND(K75="C"),VLOOKUP($AI$12,'Sel Coberturas,Capitais,Frquias'!$B$35:$E$48,2,FALSE),IF(AND(K75="D"),VLOOKUP($AI$12,'Sel Coberturas,Capitais,Frquias'!$G$11:$J$15,2,FALSE),IF(AND(K75="E"),VLOOKUP($AI$12,'Sel Coberturas,Capitais,Frquias'!$G$22:$J$32,2,FALSE),IF(AND(K75="F"),VLOOKUP($AI$12,'Sel Coberturas,Capitais,Frquias'!$L$11:$O$17,2,FALSE),IF(AND(K75="G"),VLOOKUP($AI$12,'Sel Coberturas,Capitais,Frquias'!$Q$11:$T$11,2,FALSE)))))))),"N")</f>
        <v>0</v>
      </c>
      <c r="BU75" s="100" t="s">
        <v>464</v>
      </c>
      <c r="BV75" s="100" t="s">
        <v>231</v>
      </c>
      <c r="BW75" s="94" t="s">
        <v>463</v>
      </c>
      <c r="BY75" s="102" t="s">
        <v>477</v>
      </c>
      <c r="BZ75" s="103" t="s">
        <v>414</v>
      </c>
      <c r="CA75" s="103">
        <v>312</v>
      </c>
      <c r="CC75" s="90">
        <v>2125</v>
      </c>
      <c r="CD75" s="89" t="s">
        <v>1867</v>
      </c>
      <c r="CF75" s="90">
        <v>10110</v>
      </c>
      <c r="CG75" s="92" t="s">
        <v>1868</v>
      </c>
    </row>
    <row r="76" spans="1:85">
      <c r="A76" s="85">
        <f t="shared" si="0"/>
        <v>64</v>
      </c>
      <c r="B76" s="114"/>
      <c r="C76" s="115"/>
      <c r="D76" s="115"/>
      <c r="E76" s="115"/>
      <c r="F76" s="114"/>
      <c r="G76" s="114"/>
      <c r="H76" s="114"/>
      <c r="I76" s="121"/>
      <c r="J76" s="116"/>
      <c r="K76" s="116"/>
      <c r="L76" s="117" t="b">
        <f>IFERROR(IF(AND(K76="A"),VLOOKUP($L$12,'Sel Coberturas,Capitais,Frquias'!$B$11:$E$17,3,FALSE),IF(AND(K76="B"),VLOOKUP($L$12,'Sel Coberturas,Capitais,Frquias'!$B$22:$E$30,3,FALSE),IF(AND(K76="C"),VLOOKUP($L$12,'Sel Coberturas,Capitais,Frquias'!$B$35:$E$48,3,FALSE),IF(AND(K76="D"),VLOOKUP($L$12,'Sel Coberturas,Capitais,Frquias'!$G$11:$J$15,3,FALSE),IF(AND(K76="E"),VLOOKUP($L$12,'Sel Coberturas,Capitais,Frquias'!$G$22:$J$32,3,FALSE),IF(AND(K76="F"),VLOOKUP($L$12,'Sel Coberturas,Capitais,Frquias'!$L$11:$O$17,3,FALSE),IF(AND(K76="G"),VLOOKUP($L$12,'Sel Coberturas,Capitais,Frquias'!$Q$11:$T$11,3,FALSE)))))))),"")</f>
        <v>0</v>
      </c>
      <c r="M76" s="118" t="b">
        <f>IFERROR(IF(AND(K76="A"),VLOOKUP($M$12,'Sel Coberturas,Capitais,Frquias'!$B$11:$E$17,2,FALSE),IF(AND(K76="B"),VLOOKUP($M$12,'Sel Coberturas,Capitais,Frquias'!$B$22:$E$30,2,FALSE),IF(AND(K76="C"),VLOOKUP($M$12,'Sel Coberturas,Capitais,Frquias'!$B$35:$E$48,2,FALSE),IF(AND(K76="D"),VLOOKUP($M$12,'Sel Coberturas,Capitais,Frquias'!$G$11:$J$15,2,FALSE),IF(AND(K76="E"),VLOOKUP($M$12,'Sel Coberturas,Capitais,Frquias'!$G$22:$J$32,2,FALSE),IF(AND(K76="F"),VLOOKUP($M$12,'Sel Coberturas,Capitais,Frquias'!$L$11:$O$17,2,FALSE),IF(AND(K76="G"),VLOOKUP($M$12,'Sel Coberturas,Capitais,Frquias'!$Q$11:$T$11,2,FALSE)))))))),"N")</f>
        <v>0</v>
      </c>
      <c r="N76" s="118" t="b">
        <f>IF(AND(M76="N"),"N",(IF(AND(K76="A"),VLOOKUP($M$12,'Sel Coberturas,Capitais,Frquias'!$B$11:$E$17,3,FALSE),IF(AND(K76="B"),VLOOKUP($M$12,'Sel Coberturas,Capitais,Frquias'!$B$22:$E$30,3,FALSE),IF(AND(K76="C"),VLOOKUP($M$12,'Sel Coberturas,Capitais,Frquias'!$B$35:$E$48,3,FALSE),IF(AND(K76="D"),VLOOKUP($M$12,'Sel Coberturas,Capitais,Frquias'!$G$11:$J$15,3,FALSE),IF(AND(K76="E"),VLOOKUP($M$12,'Sel Coberturas,Capitais,Frquias'!$G$22:$J$32,3,FALSE),IF(AND(K76="F"),VLOOKUP($M$12,'Sel Coberturas,Capitais,Frquias'!$L$11:$O$17,3,FALSE),IF(AND(K76="G"),VLOOKUP($M$12,'Sel Coberturas,Capitais,Frquias'!$Q$11:$T$11,3,FALSE))))))))))</f>
        <v>0</v>
      </c>
      <c r="O76" s="118" t="b">
        <f>IFERROR(IF(AND(K76="A"),VLOOKUP($O$12,'Sel Coberturas,Capitais,Frquias'!$B$11:$E$17,2,FALSE),IF(AND(K76="B"),VLOOKUP($O$12,'Sel Coberturas,Capitais,Frquias'!$B$22:$E$30,2,FALSE),IF(AND(K76="C"),VLOOKUP($O$12,'Sel Coberturas,Capitais,Frquias'!$B$35:$E$48,2,FALSE),IF(AND(K76="D"),VLOOKUP($O$12,'Sel Coberturas,Capitais,Frquias'!$G$11:$J$15,2,FALSE),IF(AND(K76="E"),VLOOKUP($O$12,'Sel Coberturas,Capitais,Frquias'!$G$22:$J$32,2,FALSE),IF(AND(K76="F"),VLOOKUP($O$12,'Sel Coberturas,Capitais,Frquias'!$L$11:$O$17,2,FALSE),IF(AND(K76="G"),VLOOKUP($O$12,'Sel Coberturas,Capitais,Frquias'!$Q$11:$T$11,2,FALSE)))))))),"N")</f>
        <v>0</v>
      </c>
      <c r="P76" s="118" t="b">
        <f>IFERROR(IF(AND(K76="A"),VLOOKUP($P$12,'Sel Coberturas,Capitais,Frquias'!$B$11:$E$17,2,FALSE),IF(AND(K76="B"),VLOOKUP($P$12,'Sel Coberturas,Capitais,Frquias'!$B$22:$E$30,2,FALSE),IF(AND(K76="C"),VLOOKUP($P$12,'Sel Coberturas,Capitais,Frquias'!$B$35:$E$48,2,FALSE),IF(AND(K76="D"),VLOOKUP($P$12,'Sel Coberturas,Capitais,Frquias'!$G$11:$J$15,2,FALSE),IF(AND(K76="E"),VLOOKUP($P$12,'Sel Coberturas,Capitais,Frquias'!$G$22:$J$32,2,FALSE),IF(AND(K76="F"),VLOOKUP($P$12,'Sel Coberturas,Capitais,Frquias'!$L$11:$O$17,2,FALSE),IF(AND(K76="G"),VLOOKUP($P$12,'Sel Coberturas,Capitais,Frquias'!$Q$11:$T$11,2,FALSE)))))))),"N")</f>
        <v>0</v>
      </c>
      <c r="Q76" s="118" t="b">
        <f>IFERROR(IF(AND(K76="A"),VLOOKUP($Q$12,'Sel Coberturas,Capitais,Frquias'!$B$11:$E$17,2,FALSE),IF(AND(K76="B"),VLOOKUP($Q$12,'Sel Coberturas,Capitais,Frquias'!$B$22:$E$30,2,FALSE),IF(AND(K76="C"),VLOOKUP($Q$12,'Sel Coberturas,Capitais,Frquias'!$B$35:$E$48,2,FALSE),IF(AND(K76="D"),VLOOKUP($Q$12,'Sel Coberturas,Capitais,Frquias'!$G$11:$J$15,2,FALSE),IF(AND(K76="E"),VLOOKUP($Q$12,'Sel Coberturas,Capitais,Frquias'!$G$22:$J$32,2,FALSE),IF(AND(K76="F"),VLOOKUP($Q$12,'Sel Coberturas,Capitais,Frquias'!$L$11:$O$17,2,FALSE),IF(AND(K76="G"),VLOOKUP($Q$12,'Sel Coberturas,Capitais,Frquias'!$Q$11:$T$11,2,FALSE)))))))),"N")</f>
        <v>0</v>
      </c>
      <c r="R76" s="118" t="b">
        <f>IF(AND(Q76="N"),"N",(IF(AND(K76="A"),VLOOKUP($Q$12,'Sel Coberturas,Capitais,Frquias'!$B$11:$E$17,3,FALSE),IF(AND(K76="B"),VLOOKUP($Q$12,'Sel Coberturas,Capitais,Frquias'!$B$22:$E$30,3,FALSE),IF(AND(K76="C"),VLOOKUP($Q$12,'Sel Coberturas,Capitais,Frquias'!$B$35:$E$48,3,FALSE),IF(AND(K76="D"),VLOOKUP($Q$12,'Sel Coberturas,Capitais,Frquias'!$G$11:$J$15,3,FALSE),IF(AND(K76="E"),VLOOKUP($Q$12,'Sel Coberturas,Capitais,Frquias'!$G$22:$J$32,3,FALSE),IF(AND(K76="F"),VLOOKUP($Q$12,'Sel Coberturas,Capitais,Frquias'!$L$11:$O$17,3,FALSE),IF(AND(K76="G"),VLOOKUP($Q$12,'Sel Coberturas,Capitais,Frquias'!$Q$11:$T$11,3,FALSE))))))))))</f>
        <v>0</v>
      </c>
      <c r="S76" s="118" t="b">
        <f>IFERROR(IF(AND(K76="A"),VLOOKUP($S$12,'Sel Coberturas,Capitais,Frquias'!$B$11:$E$17,2,FALSE),IF(AND(K76="B"),VLOOKUP($S$12,'Sel Coberturas,Capitais,Frquias'!$B$22:$E$30,2,FALSE),IF(AND(K76="C"),VLOOKUP($S$12,'Sel Coberturas,Capitais,Frquias'!$B$35:$E$48,2,FALSE),IF(AND(K76="D"),VLOOKUP($S$12,'Sel Coberturas,Capitais,Frquias'!$G$11:$J$15,2,FALSE),IF(AND(K76="E"),VLOOKUP($S$12,'Sel Coberturas,Capitais,Frquias'!$G$22:$J$32,2,FALSE),IF(AND(K76="F"),VLOOKUP($S$12,'Sel Coberturas,Capitais,Frquias'!$L$11:$O$17,2,FALSE),IF(AND(K76="G"),VLOOKUP($S$12,'Sel Coberturas,Capitais,Frquias'!$Q$11:$T$11,2,FALSE)))))))),"N")</f>
        <v>0</v>
      </c>
      <c r="T76" s="118" t="b">
        <f>IFERROR(IF(AND(S76="N"),"",(IF(AND(K76="A"),VLOOKUP($S$12,'Sel Coberturas,Capitais,Frquias'!$B$11:$E$17,4,FALSE),IF(AND(K76="B"),VLOOKUP($S$12,'Sel Coberturas,Capitais,Frquias'!$B$22:$E$30,4,FALSE),IF(AND(K76="C"),VLOOKUP($S$12,'Sel Coberturas,Capitais,Frquias'!$B$35:$E$48,4,FALSE),IF(AND(K76="D"),VLOOKUP($S$12,'Sel Coberturas,Capitais,Frquias'!$G$11:$J$15,4,FALSE),IF(AND(K76="E"),VLOOKUP($S$12,'Sel Coberturas,Capitais,Frquias'!$G$22:$J$32,4,FALSE),IF(AND(K76="F"),VLOOKUP($S$12,'Sel Coberturas,Capitais,Frquias'!$L$11:$O$17,4,FALSE),IF(AND(K76="G"),VLOOKUP($S$12,'Sel Coberturas,Capitais,Frquias'!$Q$11:$T$11,4,FALSE)))))))))),"")</f>
        <v>0</v>
      </c>
      <c r="U76" s="118" t="b">
        <f>IFERROR(IF(AND(K76="A"),VLOOKUP($U$12,'Sel Coberturas,Capitais,Frquias'!$B$11:$E$17,2,FALSE),IF(AND(K76="B"),VLOOKUP($U$12,'Sel Coberturas,Capitais,Frquias'!$B$22:$E$30,2,FALSE),IF(AND(K76="C"),VLOOKUP($U$12,'Sel Coberturas,Capitais,Frquias'!$B$35:$E$48,2,FALSE),IF(AND(K76="D"),VLOOKUP($U$12,'Sel Coberturas,Capitais,Frquias'!$G$11:$J$15,2,FALSE),IF(AND(K76="E"),VLOOKUP($U$12,'Sel Coberturas,Capitais,Frquias'!$G$22:$J$32,2,FALSE),IF(AND(K76="F"),VLOOKUP($U$12,'Sel Coberturas,Capitais,Frquias'!$L$11:$O$17,2,FALSE),IF(AND(K76="G"),VLOOKUP($U$12,'Sel Coberturas,Capitais,Frquias'!$Q$11:$T$11,2,FALSE)))))))),"N")</f>
        <v>0</v>
      </c>
      <c r="V76" s="119" t="b">
        <f>IFERROR(IF(AND(U76="N"),"",(IF(AND(K76="A"),VLOOKUP($U$12,'Sel Coberturas,Capitais,Frquias'!$B$11:$E$17,4,FALSE),IF(AND(K76="B"),VLOOKUP($U$12,'Sel Coberturas,Capitais,Frquias'!$B$22:$E$30,4,FALSE),IF(AND(K76="C"),VLOOKUP($U$12,'Sel Coberturas,Capitais,Frquias'!$B$35:$E$48,4,FALSE),IF(AND(K76="D"),VLOOKUP($U$12,'Sel Coberturas,Capitais,Frquias'!$G$11:$J$15,4,FALSE),IF(AND(K76="E"),VLOOKUP($U$12,'Sel Coberturas,Capitais,Frquias'!$G$22:$J$32,4,FALSE),IF(AND(K76="F"),VLOOKUP($U$12,'Sel Coberturas,Capitais,Frquias'!$L$11:$O$17,4,FALSE),IF(AND(K76="G"),VLOOKUP($U$12,'Sel Coberturas,Capitais,Frquias'!$Q$11:$T$11,4,FALSE)))))))))),"")</f>
        <v>0</v>
      </c>
      <c r="W76" s="118" t="b">
        <f>IFERROR(IF(AND(K76="A"),VLOOKUP($W$12,'Sel Coberturas,Capitais,Frquias'!$B$11:$E$17,2,FALSE),IF(AND(K76="B"),VLOOKUP($W$12,'Sel Coberturas,Capitais,Frquias'!$B$22:$E$30,2,FALSE),IF(AND(K76="C"),VLOOKUP($W$12,'Sel Coberturas,Capitais,Frquias'!$B$35:$E$48,2,FALSE),IF(AND(K76="D"),VLOOKUP($W$12,'Sel Coberturas,Capitais,Frquias'!$G$11:$J$15,2,FALSE),IF(AND(K76="E"),VLOOKUP($W$12,'Sel Coberturas,Capitais,Frquias'!$G$22:$J$32,2,FALSE),IF(AND(K76="F"),VLOOKUP($W$12,'Sel Coberturas,Capitais,Frquias'!$L$11:$O$17,2,FALSE),IF(AND(K76="G"),VLOOKUP($W$12,'Sel Coberturas,Capitais,Frquias'!$Q$11:$T$11,2,FALSE)))))))),"N")</f>
        <v>0</v>
      </c>
      <c r="X76" s="119" t="b">
        <f>IFERROR(IF(AND(W76="N"),"",(IF(AND(K76="A"),VLOOKUP($W$12,'Sel Coberturas,Capitais,Frquias'!$B$11:$E$17,4,FALSE),IF(AND(K76="B"),VLOOKUP($W$12,'Sel Coberturas,Capitais,Frquias'!$B$22:$E$30,4,FALSE),IF(AND(K76="C"),VLOOKUP($W$12,'Sel Coberturas,Capitais,Frquias'!$B$35:$E$48,4,FALSE),IF(AND(K76="D"),VLOOKUP($W$12,'Sel Coberturas,Capitais,Frquias'!$G$11:$J$15,4,FALSE),IF(AND(K76="E"),VLOOKUP($W$12,'Sel Coberturas,Capitais,Frquias'!$G$22:$J$32,4,FALSE),IF(AND(K76="F"),VLOOKUP($W$12,'Sel Coberturas,Capitais,Frquias'!$L$11:$O$17,4,FALSE),IF(AND(K76="G"),VLOOKUP($W$12,'Sel Coberturas,Capitais,Frquias'!$Q$11:$T$11,4,FALSE)))))))))),"")</f>
        <v>0</v>
      </c>
      <c r="Y76" s="118" t="b">
        <f>IFERROR(IF(AND(K76="A"),VLOOKUP($Y$12,'Sel Coberturas,Capitais,Frquias'!$B$11:$E$17,2,FALSE),IF(AND(K76="B"),VLOOKUP($Y$12,'Sel Coberturas,Capitais,Frquias'!$B$22:$E$30,2,FALSE),IF(AND(K76="C"),VLOOKUP($Y$12,'Sel Coberturas,Capitais,Frquias'!$B$35:$E$48,2,FALSE),IF(AND(K76="D"),VLOOKUP($Y$12,'Sel Coberturas,Capitais,Frquias'!$G$11:$J$15,2,FALSE),IF(AND(K76="E"),VLOOKUP($Y$12,'Sel Coberturas,Capitais,Frquias'!$G$22:$J$32,2,FALSE),IF(AND(K76="F"),VLOOKUP($Y$12,'Sel Coberturas,Capitais,Frquias'!$L$11:$O$17,2,FALSE),IF(AND(K76="G"),VLOOKUP($Y$12,'Sel Coberturas,Capitais,Frquias'!$Q$11:$T$11,2,FALSE)))))))),"N")</f>
        <v>0</v>
      </c>
      <c r="Z76" s="119" t="b">
        <f>IFERROR(IF(AND(Y76="N"),"",(IF(AND(K76="A"),VLOOKUP($Y$12,'Sel Coberturas,Capitais,Frquias'!$B$11:$E$17,4,FALSE),IF(AND(K76="B"),VLOOKUP($Y$12,'Sel Coberturas,Capitais,Frquias'!$B$22:$E$30,4,FALSE),IF(AND(K76="C"),VLOOKUP($Y$12,'Sel Coberturas,Capitais,Frquias'!$B$35:$E$48,4,FALSE),IF(AND(K76="D"),VLOOKUP($Y$12,'Sel Coberturas,Capitais,Frquias'!$G$11:$J$15,4,FALSE),IF(AND(K76="E"),VLOOKUP($Y$12,'Sel Coberturas,Capitais,Frquias'!$G$22:$J$32,4,FALSE),IF(AND(K76="F"),VLOOKUP($Y$12,'Sel Coberturas,Capitais,Frquias'!$L$11:$O$17,4,FALSE),IF(AND(K76="G"),VLOOKUP($Y$12,'Sel Coberturas,Capitais,Frquias'!$Q$11:$T$11,4,FALSE)))))))))),"")</f>
        <v>0</v>
      </c>
      <c r="AA76" s="118" t="b">
        <f>IFERROR(IF(AND(K76="A"),VLOOKUP($AA$12,'Sel Coberturas,Capitais,Frquias'!$B$11:$E$17,2,FALSE),IF(AND(K76="B"),VLOOKUP($AA$12,'Sel Coberturas,Capitais,Frquias'!$B$22:$E$30,2,FALSE),IF(AND(K76="C"),VLOOKUP($AA$12,'Sel Coberturas,Capitais,Frquias'!$B$35:$E$48,2,FALSE),IF(AND(K76="D"),VLOOKUP($AA$12,'Sel Coberturas,Capitais,Frquias'!$G$11:$J$15,2,FALSE),IF(AND(K76="E"),VLOOKUP($AA$12,'Sel Coberturas,Capitais,Frquias'!$G$22:$J$32,2,FALSE),IF(AND(K76="F"),VLOOKUP($AA$12,'Sel Coberturas,Capitais,Frquias'!$L$11:$O$17,2,FALSE),IF(AND(K76="G"),VLOOKUP($AA$12,'Sel Coberturas,Capitais,Frquias'!$Q$11:$T$11,2,FALSE)))))))),"N")</f>
        <v>0</v>
      </c>
      <c r="AB76" s="119" t="b">
        <f>IFERROR(IF(AND(AA76="N"),"",(IF(AND(K76="A"),VLOOKUP($AA$12,'Sel Coberturas,Capitais,Frquias'!$B$11:$E$17,4,FALSE),IF(AND(K76="B"),VLOOKUP($AA$12,'Sel Coberturas,Capitais,Frquias'!$B$22:$E$30,4,FALSE),IF(AND(K76="C"),VLOOKUP($AA$12,'Sel Coberturas,Capitais,Frquias'!$B$35:$E$48,4,FALSE),IF(AND(K76="D"),VLOOKUP($AA$12,'Sel Coberturas,Capitais,Frquias'!$G$11:$J$15,4,FALSE),IF(AND(K76="E"),VLOOKUP($AA$12,'Sel Coberturas,Capitais,Frquias'!$G$22:$J$32,4,FALSE),IF(AND(K76="F"),VLOOKUP($AA$12,'Sel Coberturas,Capitais,Frquias'!$L$11:$O$17,4,FALSE),IF(AND(K76="G"),VLOOKUP($AA$12,'Sel Coberturas,Capitais,Frquias'!$Q$11:$T$11,4,FALSE)))))))))),"")</f>
        <v>0</v>
      </c>
      <c r="AC76" s="118" t="b">
        <f>IFERROR(IF(AND(K76="A"),VLOOKUP($AC$12,'Sel Coberturas,Capitais,Frquias'!$B$11:$E$17,2,FALSE),IF(AND(K76="B"),VLOOKUP($AC$12,'Sel Coberturas,Capitais,Frquias'!$B$22:$E$30,2,FALSE),IF(AND(K76="C"),VLOOKUP($AC$12,'Sel Coberturas,Capitais,Frquias'!$B$35:$E$48,2,FALSE),IF(AND(K76="D"),VLOOKUP($AC$12,'Sel Coberturas,Capitais,Frquias'!$G$11:$J$15,2,FALSE),IF(AND(K76="E"),VLOOKUP($AC$12,'Sel Coberturas,Capitais,Frquias'!$G$22:$J$32,2,FALSE),IF(AND(K76="F"),VLOOKUP($AC$12,'Sel Coberturas,Capitais,Frquias'!$L$11:$O$17,2,FALSE),IF(AND(K76="G"),VLOOKUP($AC$12,'Sel Coberturas,Capitais,Frquias'!$Q$11:$T$11,2,FALSE)))))))),"N")</f>
        <v>0</v>
      </c>
      <c r="AD76" s="118" t="b">
        <f>IF(AND(AC76="N"),"N",(IF(AND(K76="A"),VLOOKUP($AC$12,'Sel Coberturas,Capitais,Frquias'!$B$11:$E$17,3,FALSE),IF(AND(K76="B"),VLOOKUP($AC$12,'Sel Coberturas,Capitais,Frquias'!$B$22:$E$30,3,FALSE),IF(AND(K76="C"),VLOOKUP($AC$12,'Sel Coberturas,Capitais,Frquias'!$B$35:$E$48,3,FALSE),IF(AND(K76="D"),VLOOKUP($AC$12,'Sel Coberturas,Capitais,Frquias'!$G$11:$J$15,3,FALSE),IF(AND(K76="E"),VLOOKUP($AC$12,'Sel Coberturas,Capitais,Frquias'!$G$22:$J$32,3,FALSE),IF(AND(K76="F"),VLOOKUP($AC$12,'Sel Coberturas,Capitais,Frquias'!$L$11:$O$17,3,FALSE),IF(AND(K76="G"),VLOOKUP($AC$12,'Sel Coberturas,Capitais,Frquias'!$Q$11:$T$11,3,FALSE))))))))))</f>
        <v>0</v>
      </c>
      <c r="AE76" s="118" t="b">
        <f>IFERROR(IF(AND(K76="A"),VLOOKUP($AE$12,'Sel Coberturas,Capitais,Frquias'!$B$11:$E$17,2,FALSE),IF(AND(K76="B"),VLOOKUP($AE$12,'Sel Coberturas,Capitais,Frquias'!$B$22:$E$30,2,FALSE),IF(AND(K76="C"),VLOOKUP($AE$12,'Sel Coberturas,Capitais,Frquias'!$B$35:$E$48,2,FALSE),IF(AND(K76="D"),VLOOKUP($AE$12,'Sel Coberturas,Capitais,Frquias'!$G$11:$J$15,2,FALSE),IF(AND(K76="E"),VLOOKUP($AE$12,'Sel Coberturas,Capitais,Frquias'!$G$22:$J$32,2,FALSE),IF(AND(K76="F"),VLOOKUP($AE$12,'Sel Coberturas,Capitais,Frquias'!$L$11:$O$17,2,FALSE),IF(AND(K76="G"),VLOOKUP($AE$12,'Sel Coberturas,Capitais,Frquias'!$Q$11:$T$11,2,FALSE)))))))),"N")</f>
        <v>0</v>
      </c>
      <c r="AF76" s="118" t="b">
        <f>IF(AND(AE76="N"),"N",(IF(AND(K76="A"),VLOOKUP($AE$12,'Sel Coberturas,Capitais,Frquias'!$B$11:$E$17,3,FALSE),IF(AND(K76="B"),VLOOKUP($AE$12,'Sel Coberturas,Capitais,Frquias'!$B$22:$E$30,3,FALSE),IF(AND(K76="C"),VLOOKUP($AE$12,'Sel Coberturas,Capitais,Frquias'!$B$35:$E$48,3,FALSE),IF(AND(K76="D"),VLOOKUP($AE$12,'Sel Coberturas,Capitais,Frquias'!$G$11:$J$15,3,FALSE),IF(AND(K76="E"),VLOOKUP($AE$12,'Sel Coberturas,Capitais,Frquias'!$G$22:$J$32,3,FALSE),IF(AND(K76="F"),VLOOKUP($AE$12,'Sel Coberturas,Capitais,Frquias'!$L$11:$O$17,3,FALSE),IF(AND(K76="G"),VLOOKUP($AE$12,'Sel Coberturas,Capitais,Frquias'!$Q$11:$T$11,3,FALSE))))))))))</f>
        <v>0</v>
      </c>
      <c r="AG76" s="118" t="b">
        <f>IFERROR(IF(AND(K76="A"),VLOOKUP($AG$12,'Sel Coberturas,Capitais,Frquias'!$B$11:$E$17,2,FALSE),IF(AND(K76="B"),VLOOKUP($AG$12,'Sel Coberturas,Capitais,Frquias'!$B$22:$E$30,2,FALSE),IF(AND(K76="C"),VLOOKUP($AG$12,'Sel Coberturas,Capitais,Frquias'!$B$35:$E$48,2,FALSE),IF(AND(K76="D"),VLOOKUP($AG$12,'Sel Coberturas,Capitais,Frquias'!$G$11:$J$15,2,FALSE),IF(AND(K76="E"),VLOOKUP($AG$12,'Sel Coberturas,Capitais,Frquias'!$G$22:$J$32,2,FALSE),IF(AND(K76="F"),VLOOKUP($AG$12,'Sel Coberturas,Capitais,Frquias'!$L$11:$O$17,2,FALSE),IF(AND(K76="G"),VLOOKUP($AG$12,'Sel Coberturas,Capitais,Frquias'!$Q$11:$T$11,2,FALSE)))))))),"N")</f>
        <v>0</v>
      </c>
      <c r="AH76" s="118" t="b">
        <f>IF(AND(AG76="N"),"N",(IF(AND(K76="A"),VLOOKUP($AG$12,'Sel Coberturas,Capitais,Frquias'!$B$11:$E$17,3,FALSE),IF(AND(K76="B"),VLOOKUP($AG$12,'Sel Coberturas,Capitais,Frquias'!$B$22:$E$30,3,FALSE),IF(AND(K76="C"),VLOOKUP($AG$12,'Sel Coberturas,Capitais,Frquias'!$B$35:$E$48,3,FALSE),IF(AND(K76="D"),VLOOKUP($AG$12,'Sel Coberturas,Capitais,Frquias'!$G$11:$J$15,3,FALSE),IF(AND(K76="E"),VLOOKUP($AG$12,'Sel Coberturas,Capitais,Frquias'!$G$22:$J$32,3,FALSE),IF(AND(K76="F"),VLOOKUP($AG$12,'Sel Coberturas,Capitais,Frquias'!$L$11:$O$17,3,FALSE),IF(AND(K76="G"),VLOOKUP($AG$12,'Sel Coberturas,Capitais,Frquias'!$Q$11:$T$11,3,FALSE))))))))))</f>
        <v>0</v>
      </c>
      <c r="AI76" s="118" t="b">
        <f>IFERROR(IF(AND(K76="A"),VLOOKUP($AI$12,'Sel Coberturas,Capitais,Frquias'!$B$11:$E$17,2,FALSE),IF(AND(K76="B"),VLOOKUP($AI$12,'Sel Coberturas,Capitais,Frquias'!$B$22:$E$30,2,FALSE),IF(AND(K76="C"),VLOOKUP($AI$12,'Sel Coberturas,Capitais,Frquias'!$B$35:$E$48,2,FALSE),IF(AND(K76="D"),VLOOKUP($AI$12,'Sel Coberturas,Capitais,Frquias'!$G$11:$J$15,2,FALSE),IF(AND(K76="E"),VLOOKUP($AI$12,'Sel Coberturas,Capitais,Frquias'!$G$22:$J$32,2,FALSE),IF(AND(K76="F"),VLOOKUP($AI$12,'Sel Coberturas,Capitais,Frquias'!$L$11:$O$17,2,FALSE),IF(AND(K76="G"),VLOOKUP($AI$12,'Sel Coberturas,Capitais,Frquias'!$Q$11:$T$11,2,FALSE)))))))),"N")</f>
        <v>0</v>
      </c>
      <c r="BU76" s="100" t="s">
        <v>468</v>
      </c>
      <c r="BV76" s="100" t="s">
        <v>217</v>
      </c>
      <c r="BW76" s="94" t="s">
        <v>467</v>
      </c>
      <c r="BY76" s="102" t="s">
        <v>1645</v>
      </c>
      <c r="BZ76" s="103" t="s">
        <v>781</v>
      </c>
      <c r="CA76" s="103">
        <v>6056</v>
      </c>
      <c r="CC76" s="90">
        <v>2130</v>
      </c>
      <c r="CD76" s="89" t="s">
        <v>1869</v>
      </c>
      <c r="CF76" s="90">
        <v>10120</v>
      </c>
      <c r="CG76" s="92" t="s">
        <v>1870</v>
      </c>
    </row>
    <row r="77" spans="1:85">
      <c r="A77" s="85">
        <f t="shared" si="0"/>
        <v>65</v>
      </c>
      <c r="B77" s="114"/>
      <c r="C77" s="115"/>
      <c r="D77" s="115"/>
      <c r="E77" s="115"/>
      <c r="F77" s="114"/>
      <c r="G77" s="114"/>
      <c r="H77" s="114"/>
      <c r="I77" s="121"/>
      <c r="J77" s="116"/>
      <c r="K77" s="116"/>
      <c r="L77" s="117" t="b">
        <f>IFERROR(IF(AND(K77="A"),VLOOKUP($L$12,'Sel Coberturas,Capitais,Frquias'!$B$11:$E$17,3,FALSE),IF(AND(K77="B"),VLOOKUP($L$12,'Sel Coberturas,Capitais,Frquias'!$B$22:$E$30,3,FALSE),IF(AND(K77="C"),VLOOKUP($L$12,'Sel Coberturas,Capitais,Frquias'!$B$35:$E$48,3,FALSE),IF(AND(K77="D"),VLOOKUP($L$12,'Sel Coberturas,Capitais,Frquias'!$G$11:$J$15,3,FALSE),IF(AND(K77="E"),VLOOKUP($L$12,'Sel Coberturas,Capitais,Frquias'!$G$22:$J$32,3,FALSE),IF(AND(K77="F"),VLOOKUP($L$12,'Sel Coberturas,Capitais,Frquias'!$L$11:$O$17,3,FALSE),IF(AND(K77="G"),VLOOKUP($L$12,'Sel Coberturas,Capitais,Frquias'!$Q$11:$T$11,3,FALSE)))))))),"")</f>
        <v>0</v>
      </c>
      <c r="M77" s="118" t="b">
        <f>IFERROR(IF(AND(K77="A"),VLOOKUP($M$12,'Sel Coberturas,Capitais,Frquias'!$B$11:$E$17,2,FALSE),IF(AND(K77="B"),VLOOKUP($M$12,'Sel Coberturas,Capitais,Frquias'!$B$22:$E$30,2,FALSE),IF(AND(K77="C"),VLOOKUP($M$12,'Sel Coberturas,Capitais,Frquias'!$B$35:$E$48,2,FALSE),IF(AND(K77="D"),VLOOKUP($M$12,'Sel Coberturas,Capitais,Frquias'!$G$11:$J$15,2,FALSE),IF(AND(K77="E"),VLOOKUP($M$12,'Sel Coberturas,Capitais,Frquias'!$G$22:$J$32,2,FALSE),IF(AND(K77="F"),VLOOKUP($M$12,'Sel Coberturas,Capitais,Frquias'!$L$11:$O$17,2,FALSE),IF(AND(K77="G"),VLOOKUP($M$12,'Sel Coberturas,Capitais,Frquias'!$Q$11:$T$11,2,FALSE)))))))),"N")</f>
        <v>0</v>
      </c>
      <c r="N77" s="118" t="b">
        <f>IF(AND(M77="N"),"N",(IF(AND(K77="A"),VLOOKUP($M$12,'Sel Coberturas,Capitais,Frquias'!$B$11:$E$17,3,FALSE),IF(AND(K77="B"),VLOOKUP($M$12,'Sel Coberturas,Capitais,Frquias'!$B$22:$E$30,3,FALSE),IF(AND(K77="C"),VLOOKUP($M$12,'Sel Coberturas,Capitais,Frquias'!$B$35:$E$48,3,FALSE),IF(AND(K77="D"),VLOOKUP($M$12,'Sel Coberturas,Capitais,Frquias'!$G$11:$J$15,3,FALSE),IF(AND(K77="E"),VLOOKUP($M$12,'Sel Coberturas,Capitais,Frquias'!$G$22:$J$32,3,FALSE),IF(AND(K77="F"),VLOOKUP($M$12,'Sel Coberturas,Capitais,Frquias'!$L$11:$O$17,3,FALSE),IF(AND(K77="G"),VLOOKUP($M$12,'Sel Coberturas,Capitais,Frquias'!$Q$11:$T$11,3,FALSE))))))))))</f>
        <v>0</v>
      </c>
      <c r="O77" s="118" t="b">
        <f>IFERROR(IF(AND(K77="A"),VLOOKUP($O$12,'Sel Coberturas,Capitais,Frquias'!$B$11:$E$17,2,FALSE),IF(AND(K77="B"),VLOOKUP($O$12,'Sel Coberturas,Capitais,Frquias'!$B$22:$E$30,2,FALSE),IF(AND(K77="C"),VLOOKUP($O$12,'Sel Coberturas,Capitais,Frquias'!$B$35:$E$48,2,FALSE),IF(AND(K77="D"),VLOOKUP($O$12,'Sel Coberturas,Capitais,Frquias'!$G$11:$J$15,2,FALSE),IF(AND(K77="E"),VLOOKUP($O$12,'Sel Coberturas,Capitais,Frquias'!$G$22:$J$32,2,FALSE),IF(AND(K77="F"),VLOOKUP($O$12,'Sel Coberturas,Capitais,Frquias'!$L$11:$O$17,2,FALSE),IF(AND(K77="G"),VLOOKUP($O$12,'Sel Coberturas,Capitais,Frquias'!$Q$11:$T$11,2,FALSE)))))))),"N")</f>
        <v>0</v>
      </c>
      <c r="P77" s="118" t="b">
        <f>IFERROR(IF(AND(K77="A"),VLOOKUP($P$12,'Sel Coberturas,Capitais,Frquias'!$B$11:$E$17,2,FALSE),IF(AND(K77="B"),VLOOKUP($P$12,'Sel Coberturas,Capitais,Frquias'!$B$22:$E$30,2,FALSE),IF(AND(K77="C"),VLOOKUP($P$12,'Sel Coberturas,Capitais,Frquias'!$B$35:$E$48,2,FALSE),IF(AND(K77="D"),VLOOKUP($P$12,'Sel Coberturas,Capitais,Frquias'!$G$11:$J$15,2,FALSE),IF(AND(K77="E"),VLOOKUP($P$12,'Sel Coberturas,Capitais,Frquias'!$G$22:$J$32,2,FALSE),IF(AND(K77="F"),VLOOKUP($P$12,'Sel Coberturas,Capitais,Frquias'!$L$11:$O$17,2,FALSE),IF(AND(K77="G"),VLOOKUP($P$12,'Sel Coberturas,Capitais,Frquias'!$Q$11:$T$11,2,FALSE)))))))),"N")</f>
        <v>0</v>
      </c>
      <c r="Q77" s="118" t="b">
        <f>IFERROR(IF(AND(K77="A"),VLOOKUP($Q$12,'Sel Coberturas,Capitais,Frquias'!$B$11:$E$17,2,FALSE),IF(AND(K77="B"),VLOOKUP($Q$12,'Sel Coberturas,Capitais,Frquias'!$B$22:$E$30,2,FALSE),IF(AND(K77="C"),VLOOKUP($Q$12,'Sel Coberturas,Capitais,Frquias'!$B$35:$E$48,2,FALSE),IF(AND(K77="D"),VLOOKUP($Q$12,'Sel Coberturas,Capitais,Frquias'!$G$11:$J$15,2,FALSE),IF(AND(K77="E"),VLOOKUP($Q$12,'Sel Coberturas,Capitais,Frquias'!$G$22:$J$32,2,FALSE),IF(AND(K77="F"),VLOOKUP($Q$12,'Sel Coberturas,Capitais,Frquias'!$L$11:$O$17,2,FALSE),IF(AND(K77="G"),VLOOKUP($Q$12,'Sel Coberturas,Capitais,Frquias'!$Q$11:$T$11,2,FALSE)))))))),"N")</f>
        <v>0</v>
      </c>
      <c r="R77" s="118" t="b">
        <f>IF(AND(Q77="N"),"N",(IF(AND(K77="A"),VLOOKUP($Q$12,'Sel Coberturas,Capitais,Frquias'!$B$11:$E$17,3,FALSE),IF(AND(K77="B"),VLOOKUP($Q$12,'Sel Coberturas,Capitais,Frquias'!$B$22:$E$30,3,FALSE),IF(AND(K77="C"),VLOOKUP($Q$12,'Sel Coberturas,Capitais,Frquias'!$B$35:$E$48,3,FALSE),IF(AND(K77="D"),VLOOKUP($Q$12,'Sel Coberturas,Capitais,Frquias'!$G$11:$J$15,3,FALSE),IF(AND(K77="E"),VLOOKUP($Q$12,'Sel Coberturas,Capitais,Frquias'!$G$22:$J$32,3,FALSE),IF(AND(K77="F"),VLOOKUP($Q$12,'Sel Coberturas,Capitais,Frquias'!$L$11:$O$17,3,FALSE),IF(AND(K77="G"),VLOOKUP($Q$12,'Sel Coberturas,Capitais,Frquias'!$Q$11:$T$11,3,FALSE))))))))))</f>
        <v>0</v>
      </c>
      <c r="S77" s="118" t="b">
        <f>IFERROR(IF(AND(K77="A"),VLOOKUP($S$12,'Sel Coberturas,Capitais,Frquias'!$B$11:$E$17,2,FALSE),IF(AND(K77="B"),VLOOKUP($S$12,'Sel Coberturas,Capitais,Frquias'!$B$22:$E$30,2,FALSE),IF(AND(K77="C"),VLOOKUP($S$12,'Sel Coberturas,Capitais,Frquias'!$B$35:$E$48,2,FALSE),IF(AND(K77="D"),VLOOKUP($S$12,'Sel Coberturas,Capitais,Frquias'!$G$11:$J$15,2,FALSE),IF(AND(K77="E"),VLOOKUP($S$12,'Sel Coberturas,Capitais,Frquias'!$G$22:$J$32,2,FALSE),IF(AND(K77="F"),VLOOKUP($S$12,'Sel Coberturas,Capitais,Frquias'!$L$11:$O$17,2,FALSE),IF(AND(K77="G"),VLOOKUP($S$12,'Sel Coberturas,Capitais,Frquias'!$Q$11:$T$11,2,FALSE)))))))),"N")</f>
        <v>0</v>
      </c>
      <c r="T77" s="118" t="b">
        <f>IFERROR(IF(AND(S77="N"),"",(IF(AND(K77="A"),VLOOKUP($S$12,'Sel Coberturas,Capitais,Frquias'!$B$11:$E$17,4,FALSE),IF(AND(K77="B"),VLOOKUP($S$12,'Sel Coberturas,Capitais,Frquias'!$B$22:$E$30,4,FALSE),IF(AND(K77="C"),VLOOKUP($S$12,'Sel Coberturas,Capitais,Frquias'!$B$35:$E$48,4,FALSE),IF(AND(K77="D"),VLOOKUP($S$12,'Sel Coberturas,Capitais,Frquias'!$G$11:$J$15,4,FALSE),IF(AND(K77="E"),VLOOKUP($S$12,'Sel Coberturas,Capitais,Frquias'!$G$22:$J$32,4,FALSE),IF(AND(K77="F"),VLOOKUP($S$12,'Sel Coberturas,Capitais,Frquias'!$L$11:$O$17,4,FALSE),IF(AND(K77="G"),VLOOKUP($S$12,'Sel Coberturas,Capitais,Frquias'!$Q$11:$T$11,4,FALSE)))))))))),"")</f>
        <v>0</v>
      </c>
      <c r="U77" s="118" t="b">
        <f>IFERROR(IF(AND(K77="A"),VLOOKUP($U$12,'Sel Coberturas,Capitais,Frquias'!$B$11:$E$17,2,FALSE),IF(AND(K77="B"),VLOOKUP($U$12,'Sel Coberturas,Capitais,Frquias'!$B$22:$E$30,2,FALSE),IF(AND(K77="C"),VLOOKUP($U$12,'Sel Coberturas,Capitais,Frquias'!$B$35:$E$48,2,FALSE),IF(AND(K77="D"),VLOOKUP($U$12,'Sel Coberturas,Capitais,Frquias'!$G$11:$J$15,2,FALSE),IF(AND(K77="E"),VLOOKUP($U$12,'Sel Coberturas,Capitais,Frquias'!$G$22:$J$32,2,FALSE),IF(AND(K77="F"),VLOOKUP($U$12,'Sel Coberturas,Capitais,Frquias'!$L$11:$O$17,2,FALSE),IF(AND(K77="G"),VLOOKUP($U$12,'Sel Coberturas,Capitais,Frquias'!$Q$11:$T$11,2,FALSE)))))))),"N")</f>
        <v>0</v>
      </c>
      <c r="V77" s="119" t="b">
        <f>IFERROR(IF(AND(U77="N"),"",(IF(AND(K77="A"),VLOOKUP($U$12,'Sel Coberturas,Capitais,Frquias'!$B$11:$E$17,4,FALSE),IF(AND(K77="B"),VLOOKUP($U$12,'Sel Coberturas,Capitais,Frquias'!$B$22:$E$30,4,FALSE),IF(AND(K77="C"),VLOOKUP($U$12,'Sel Coberturas,Capitais,Frquias'!$B$35:$E$48,4,FALSE),IF(AND(K77="D"),VLOOKUP($U$12,'Sel Coberturas,Capitais,Frquias'!$G$11:$J$15,4,FALSE),IF(AND(K77="E"),VLOOKUP($U$12,'Sel Coberturas,Capitais,Frquias'!$G$22:$J$32,4,FALSE),IF(AND(K77="F"),VLOOKUP($U$12,'Sel Coberturas,Capitais,Frquias'!$L$11:$O$17,4,FALSE),IF(AND(K77="G"),VLOOKUP($U$12,'Sel Coberturas,Capitais,Frquias'!$Q$11:$T$11,4,FALSE)))))))))),"")</f>
        <v>0</v>
      </c>
      <c r="W77" s="118" t="b">
        <f>IFERROR(IF(AND(K77="A"),VLOOKUP($W$12,'Sel Coberturas,Capitais,Frquias'!$B$11:$E$17,2,FALSE),IF(AND(K77="B"),VLOOKUP($W$12,'Sel Coberturas,Capitais,Frquias'!$B$22:$E$30,2,FALSE),IF(AND(K77="C"),VLOOKUP($W$12,'Sel Coberturas,Capitais,Frquias'!$B$35:$E$48,2,FALSE),IF(AND(K77="D"),VLOOKUP($W$12,'Sel Coberturas,Capitais,Frquias'!$G$11:$J$15,2,FALSE),IF(AND(K77="E"),VLOOKUP($W$12,'Sel Coberturas,Capitais,Frquias'!$G$22:$J$32,2,FALSE),IF(AND(K77="F"),VLOOKUP($W$12,'Sel Coberturas,Capitais,Frquias'!$L$11:$O$17,2,FALSE),IF(AND(K77="G"),VLOOKUP($W$12,'Sel Coberturas,Capitais,Frquias'!$Q$11:$T$11,2,FALSE)))))))),"N")</f>
        <v>0</v>
      </c>
      <c r="X77" s="119" t="b">
        <f>IFERROR(IF(AND(W77="N"),"",(IF(AND(K77="A"),VLOOKUP($W$12,'Sel Coberturas,Capitais,Frquias'!$B$11:$E$17,4,FALSE),IF(AND(K77="B"),VLOOKUP($W$12,'Sel Coberturas,Capitais,Frquias'!$B$22:$E$30,4,FALSE),IF(AND(K77="C"),VLOOKUP($W$12,'Sel Coberturas,Capitais,Frquias'!$B$35:$E$48,4,FALSE),IF(AND(K77="D"),VLOOKUP($W$12,'Sel Coberturas,Capitais,Frquias'!$G$11:$J$15,4,FALSE),IF(AND(K77="E"),VLOOKUP($W$12,'Sel Coberturas,Capitais,Frquias'!$G$22:$J$32,4,FALSE),IF(AND(K77="F"),VLOOKUP($W$12,'Sel Coberturas,Capitais,Frquias'!$L$11:$O$17,4,FALSE),IF(AND(K77="G"),VLOOKUP($W$12,'Sel Coberturas,Capitais,Frquias'!$Q$11:$T$11,4,FALSE)))))))))),"")</f>
        <v>0</v>
      </c>
      <c r="Y77" s="118" t="b">
        <f>IFERROR(IF(AND(K77="A"),VLOOKUP($Y$12,'Sel Coberturas,Capitais,Frquias'!$B$11:$E$17,2,FALSE),IF(AND(K77="B"),VLOOKUP($Y$12,'Sel Coberturas,Capitais,Frquias'!$B$22:$E$30,2,FALSE),IF(AND(K77="C"),VLOOKUP($Y$12,'Sel Coberturas,Capitais,Frquias'!$B$35:$E$48,2,FALSE),IF(AND(K77="D"),VLOOKUP($Y$12,'Sel Coberturas,Capitais,Frquias'!$G$11:$J$15,2,FALSE),IF(AND(K77="E"),VLOOKUP($Y$12,'Sel Coberturas,Capitais,Frquias'!$G$22:$J$32,2,FALSE),IF(AND(K77="F"),VLOOKUP($Y$12,'Sel Coberturas,Capitais,Frquias'!$L$11:$O$17,2,FALSE),IF(AND(K77="G"),VLOOKUP($Y$12,'Sel Coberturas,Capitais,Frquias'!$Q$11:$T$11,2,FALSE)))))))),"N")</f>
        <v>0</v>
      </c>
      <c r="Z77" s="119" t="b">
        <f>IFERROR(IF(AND(Y77="N"),"",(IF(AND(K77="A"),VLOOKUP($Y$12,'Sel Coberturas,Capitais,Frquias'!$B$11:$E$17,4,FALSE),IF(AND(K77="B"),VLOOKUP($Y$12,'Sel Coberturas,Capitais,Frquias'!$B$22:$E$30,4,FALSE),IF(AND(K77="C"),VLOOKUP($Y$12,'Sel Coberturas,Capitais,Frquias'!$B$35:$E$48,4,FALSE),IF(AND(K77="D"),VLOOKUP($Y$12,'Sel Coberturas,Capitais,Frquias'!$G$11:$J$15,4,FALSE),IF(AND(K77="E"),VLOOKUP($Y$12,'Sel Coberturas,Capitais,Frquias'!$G$22:$J$32,4,FALSE),IF(AND(K77="F"),VLOOKUP($Y$12,'Sel Coberturas,Capitais,Frquias'!$L$11:$O$17,4,FALSE),IF(AND(K77="G"),VLOOKUP($Y$12,'Sel Coberturas,Capitais,Frquias'!$Q$11:$T$11,4,FALSE)))))))))),"")</f>
        <v>0</v>
      </c>
      <c r="AA77" s="118" t="b">
        <f>IFERROR(IF(AND(K77="A"),VLOOKUP($AA$12,'Sel Coberturas,Capitais,Frquias'!$B$11:$E$17,2,FALSE),IF(AND(K77="B"),VLOOKUP($AA$12,'Sel Coberturas,Capitais,Frquias'!$B$22:$E$30,2,FALSE),IF(AND(K77="C"),VLOOKUP($AA$12,'Sel Coberturas,Capitais,Frquias'!$B$35:$E$48,2,FALSE),IF(AND(K77="D"),VLOOKUP($AA$12,'Sel Coberturas,Capitais,Frquias'!$G$11:$J$15,2,FALSE),IF(AND(K77="E"),VLOOKUP($AA$12,'Sel Coberturas,Capitais,Frquias'!$G$22:$J$32,2,FALSE),IF(AND(K77="F"),VLOOKUP($AA$12,'Sel Coberturas,Capitais,Frquias'!$L$11:$O$17,2,FALSE),IF(AND(K77="G"),VLOOKUP($AA$12,'Sel Coberturas,Capitais,Frquias'!$Q$11:$T$11,2,FALSE)))))))),"N")</f>
        <v>0</v>
      </c>
      <c r="AB77" s="119" t="b">
        <f>IFERROR(IF(AND(AA77="N"),"",(IF(AND(K77="A"),VLOOKUP($AA$12,'Sel Coberturas,Capitais,Frquias'!$B$11:$E$17,4,FALSE),IF(AND(K77="B"),VLOOKUP($AA$12,'Sel Coberturas,Capitais,Frquias'!$B$22:$E$30,4,FALSE),IF(AND(K77="C"),VLOOKUP($AA$12,'Sel Coberturas,Capitais,Frquias'!$B$35:$E$48,4,FALSE),IF(AND(K77="D"),VLOOKUP($AA$12,'Sel Coberturas,Capitais,Frquias'!$G$11:$J$15,4,FALSE),IF(AND(K77="E"),VLOOKUP($AA$12,'Sel Coberturas,Capitais,Frquias'!$G$22:$J$32,4,FALSE),IF(AND(K77="F"),VLOOKUP($AA$12,'Sel Coberturas,Capitais,Frquias'!$L$11:$O$17,4,FALSE),IF(AND(K77="G"),VLOOKUP($AA$12,'Sel Coberturas,Capitais,Frquias'!$Q$11:$T$11,4,FALSE)))))))))),"")</f>
        <v>0</v>
      </c>
      <c r="AC77" s="118" t="b">
        <f>IFERROR(IF(AND(K77="A"),VLOOKUP($AC$12,'Sel Coberturas,Capitais,Frquias'!$B$11:$E$17,2,FALSE),IF(AND(K77="B"),VLOOKUP($AC$12,'Sel Coberturas,Capitais,Frquias'!$B$22:$E$30,2,FALSE),IF(AND(K77="C"),VLOOKUP($AC$12,'Sel Coberturas,Capitais,Frquias'!$B$35:$E$48,2,FALSE),IF(AND(K77="D"),VLOOKUP($AC$12,'Sel Coberturas,Capitais,Frquias'!$G$11:$J$15,2,FALSE),IF(AND(K77="E"),VLOOKUP($AC$12,'Sel Coberturas,Capitais,Frquias'!$G$22:$J$32,2,FALSE),IF(AND(K77="F"),VLOOKUP($AC$12,'Sel Coberturas,Capitais,Frquias'!$L$11:$O$17,2,FALSE),IF(AND(K77="G"),VLOOKUP($AC$12,'Sel Coberturas,Capitais,Frquias'!$Q$11:$T$11,2,FALSE)))))))),"N")</f>
        <v>0</v>
      </c>
      <c r="AD77" s="118" t="b">
        <f>IF(AND(AC77="N"),"N",(IF(AND(K77="A"),VLOOKUP($AC$12,'Sel Coberturas,Capitais,Frquias'!$B$11:$E$17,3,FALSE),IF(AND(K77="B"),VLOOKUP($AC$12,'Sel Coberturas,Capitais,Frquias'!$B$22:$E$30,3,FALSE),IF(AND(K77="C"),VLOOKUP($AC$12,'Sel Coberturas,Capitais,Frquias'!$B$35:$E$48,3,FALSE),IF(AND(K77="D"),VLOOKUP($AC$12,'Sel Coberturas,Capitais,Frquias'!$G$11:$J$15,3,FALSE),IF(AND(K77="E"),VLOOKUP($AC$12,'Sel Coberturas,Capitais,Frquias'!$G$22:$J$32,3,FALSE),IF(AND(K77="F"),VLOOKUP($AC$12,'Sel Coberturas,Capitais,Frquias'!$L$11:$O$17,3,FALSE),IF(AND(K77="G"),VLOOKUP($AC$12,'Sel Coberturas,Capitais,Frquias'!$Q$11:$T$11,3,FALSE))))))))))</f>
        <v>0</v>
      </c>
      <c r="AE77" s="118" t="b">
        <f>IFERROR(IF(AND(K77="A"),VLOOKUP($AE$12,'Sel Coberturas,Capitais,Frquias'!$B$11:$E$17,2,FALSE),IF(AND(K77="B"),VLOOKUP($AE$12,'Sel Coberturas,Capitais,Frquias'!$B$22:$E$30,2,FALSE),IF(AND(K77="C"),VLOOKUP($AE$12,'Sel Coberturas,Capitais,Frquias'!$B$35:$E$48,2,FALSE),IF(AND(K77="D"),VLOOKUP($AE$12,'Sel Coberturas,Capitais,Frquias'!$G$11:$J$15,2,FALSE),IF(AND(K77="E"),VLOOKUP($AE$12,'Sel Coberturas,Capitais,Frquias'!$G$22:$J$32,2,FALSE),IF(AND(K77="F"),VLOOKUP($AE$12,'Sel Coberturas,Capitais,Frquias'!$L$11:$O$17,2,FALSE),IF(AND(K77="G"),VLOOKUP($AE$12,'Sel Coberturas,Capitais,Frquias'!$Q$11:$T$11,2,FALSE)))))))),"N")</f>
        <v>0</v>
      </c>
      <c r="AF77" s="118" t="b">
        <f>IF(AND(AE77="N"),"N",(IF(AND(K77="A"),VLOOKUP($AE$12,'Sel Coberturas,Capitais,Frquias'!$B$11:$E$17,3,FALSE),IF(AND(K77="B"),VLOOKUP($AE$12,'Sel Coberturas,Capitais,Frquias'!$B$22:$E$30,3,FALSE),IF(AND(K77="C"),VLOOKUP($AE$12,'Sel Coberturas,Capitais,Frquias'!$B$35:$E$48,3,FALSE),IF(AND(K77="D"),VLOOKUP($AE$12,'Sel Coberturas,Capitais,Frquias'!$G$11:$J$15,3,FALSE),IF(AND(K77="E"),VLOOKUP($AE$12,'Sel Coberturas,Capitais,Frquias'!$G$22:$J$32,3,FALSE),IF(AND(K77="F"),VLOOKUP($AE$12,'Sel Coberturas,Capitais,Frquias'!$L$11:$O$17,3,FALSE),IF(AND(K77="G"),VLOOKUP($AE$12,'Sel Coberturas,Capitais,Frquias'!$Q$11:$T$11,3,FALSE))))))))))</f>
        <v>0</v>
      </c>
      <c r="AG77" s="118" t="b">
        <f>IFERROR(IF(AND(K77="A"),VLOOKUP($AG$12,'Sel Coberturas,Capitais,Frquias'!$B$11:$E$17,2,FALSE),IF(AND(K77="B"),VLOOKUP($AG$12,'Sel Coberturas,Capitais,Frquias'!$B$22:$E$30,2,FALSE),IF(AND(K77="C"),VLOOKUP($AG$12,'Sel Coberturas,Capitais,Frquias'!$B$35:$E$48,2,FALSE),IF(AND(K77="D"),VLOOKUP($AG$12,'Sel Coberturas,Capitais,Frquias'!$G$11:$J$15,2,FALSE),IF(AND(K77="E"),VLOOKUP($AG$12,'Sel Coberturas,Capitais,Frquias'!$G$22:$J$32,2,FALSE),IF(AND(K77="F"),VLOOKUP($AG$12,'Sel Coberturas,Capitais,Frquias'!$L$11:$O$17,2,FALSE),IF(AND(K77="G"),VLOOKUP($AG$12,'Sel Coberturas,Capitais,Frquias'!$Q$11:$T$11,2,FALSE)))))))),"N")</f>
        <v>0</v>
      </c>
      <c r="AH77" s="118" t="b">
        <f>IF(AND(AG77="N"),"N",(IF(AND(K77="A"),VLOOKUP($AG$12,'Sel Coberturas,Capitais,Frquias'!$B$11:$E$17,3,FALSE),IF(AND(K77="B"),VLOOKUP($AG$12,'Sel Coberturas,Capitais,Frquias'!$B$22:$E$30,3,FALSE),IF(AND(K77="C"),VLOOKUP($AG$12,'Sel Coberturas,Capitais,Frquias'!$B$35:$E$48,3,FALSE),IF(AND(K77="D"),VLOOKUP($AG$12,'Sel Coberturas,Capitais,Frquias'!$G$11:$J$15,3,FALSE),IF(AND(K77="E"),VLOOKUP($AG$12,'Sel Coberturas,Capitais,Frquias'!$G$22:$J$32,3,FALSE),IF(AND(K77="F"),VLOOKUP($AG$12,'Sel Coberturas,Capitais,Frquias'!$L$11:$O$17,3,FALSE),IF(AND(K77="G"),VLOOKUP($AG$12,'Sel Coberturas,Capitais,Frquias'!$Q$11:$T$11,3,FALSE))))))))))</f>
        <v>0</v>
      </c>
      <c r="AI77" s="118" t="b">
        <f>IFERROR(IF(AND(K77="A"),VLOOKUP($AI$12,'Sel Coberturas,Capitais,Frquias'!$B$11:$E$17,2,FALSE),IF(AND(K77="B"),VLOOKUP($AI$12,'Sel Coberturas,Capitais,Frquias'!$B$22:$E$30,2,FALSE),IF(AND(K77="C"),VLOOKUP($AI$12,'Sel Coberturas,Capitais,Frquias'!$B$35:$E$48,2,FALSE),IF(AND(K77="D"),VLOOKUP($AI$12,'Sel Coberturas,Capitais,Frquias'!$G$11:$J$15,2,FALSE),IF(AND(K77="E"),VLOOKUP($AI$12,'Sel Coberturas,Capitais,Frquias'!$G$22:$J$32,2,FALSE),IF(AND(K77="F"),VLOOKUP($AI$12,'Sel Coberturas,Capitais,Frquias'!$L$11:$O$17,2,FALSE),IF(AND(K77="G"),VLOOKUP($AI$12,'Sel Coberturas,Capitais,Frquias'!$Q$11:$T$11,2,FALSE)))))))),"N")</f>
        <v>0</v>
      </c>
      <c r="BU77" s="100" t="s">
        <v>827</v>
      </c>
      <c r="BV77" s="100" t="s">
        <v>217</v>
      </c>
      <c r="BW77" s="94" t="s">
        <v>826</v>
      </c>
      <c r="BY77" s="102" t="s">
        <v>1429</v>
      </c>
      <c r="BZ77" s="103" t="s">
        <v>781</v>
      </c>
      <c r="CA77" s="103">
        <v>2615</v>
      </c>
      <c r="CC77" s="90">
        <v>2135</v>
      </c>
      <c r="CD77" s="89" t="s">
        <v>985</v>
      </c>
      <c r="CF77" s="90">
        <v>10130</v>
      </c>
      <c r="CG77" s="92" t="s">
        <v>1871</v>
      </c>
    </row>
    <row r="78" spans="1:85">
      <c r="A78" s="85">
        <f t="shared" si="0"/>
        <v>66</v>
      </c>
      <c r="B78" s="114"/>
      <c r="C78" s="115"/>
      <c r="D78" s="115"/>
      <c r="E78" s="115"/>
      <c r="F78" s="114"/>
      <c r="G78" s="114"/>
      <c r="H78" s="114"/>
      <c r="I78" s="121"/>
      <c r="J78" s="116"/>
      <c r="K78" s="116"/>
      <c r="L78" s="117" t="b">
        <f>IFERROR(IF(AND(K78="A"),VLOOKUP($L$12,'Sel Coberturas,Capitais,Frquias'!$B$11:$E$17,3,FALSE),IF(AND(K78="B"),VLOOKUP($L$12,'Sel Coberturas,Capitais,Frquias'!$B$22:$E$30,3,FALSE),IF(AND(K78="C"),VLOOKUP($L$12,'Sel Coberturas,Capitais,Frquias'!$B$35:$E$48,3,FALSE),IF(AND(K78="D"),VLOOKUP($L$12,'Sel Coberturas,Capitais,Frquias'!$G$11:$J$15,3,FALSE),IF(AND(K78="E"),VLOOKUP($L$12,'Sel Coberturas,Capitais,Frquias'!$G$22:$J$32,3,FALSE),IF(AND(K78="F"),VLOOKUP($L$12,'Sel Coberturas,Capitais,Frquias'!$L$11:$O$17,3,FALSE),IF(AND(K78="G"),VLOOKUP($L$12,'Sel Coberturas,Capitais,Frquias'!$Q$11:$T$11,3,FALSE)))))))),"")</f>
        <v>0</v>
      </c>
      <c r="M78" s="118" t="b">
        <f>IFERROR(IF(AND(K78="A"),VLOOKUP($M$12,'Sel Coberturas,Capitais,Frquias'!$B$11:$E$17,2,FALSE),IF(AND(K78="B"),VLOOKUP($M$12,'Sel Coberturas,Capitais,Frquias'!$B$22:$E$30,2,FALSE),IF(AND(K78="C"),VLOOKUP($M$12,'Sel Coberturas,Capitais,Frquias'!$B$35:$E$48,2,FALSE),IF(AND(K78="D"),VLOOKUP($M$12,'Sel Coberturas,Capitais,Frquias'!$G$11:$J$15,2,FALSE),IF(AND(K78="E"),VLOOKUP($M$12,'Sel Coberturas,Capitais,Frquias'!$G$22:$J$32,2,FALSE),IF(AND(K78="F"),VLOOKUP($M$12,'Sel Coberturas,Capitais,Frquias'!$L$11:$O$17,2,FALSE),IF(AND(K78="G"),VLOOKUP($M$12,'Sel Coberturas,Capitais,Frquias'!$Q$11:$T$11,2,FALSE)))))))),"N")</f>
        <v>0</v>
      </c>
      <c r="N78" s="118" t="b">
        <f>IF(AND(M78="N"),"N",(IF(AND(K78="A"),VLOOKUP($M$12,'Sel Coberturas,Capitais,Frquias'!$B$11:$E$17,3,FALSE),IF(AND(K78="B"),VLOOKUP($M$12,'Sel Coberturas,Capitais,Frquias'!$B$22:$E$30,3,FALSE),IF(AND(K78="C"),VLOOKUP($M$12,'Sel Coberturas,Capitais,Frquias'!$B$35:$E$48,3,FALSE),IF(AND(K78="D"),VLOOKUP($M$12,'Sel Coberturas,Capitais,Frquias'!$G$11:$J$15,3,FALSE),IF(AND(K78="E"),VLOOKUP($M$12,'Sel Coberturas,Capitais,Frquias'!$G$22:$J$32,3,FALSE),IF(AND(K78="F"),VLOOKUP($M$12,'Sel Coberturas,Capitais,Frquias'!$L$11:$O$17,3,FALSE),IF(AND(K78="G"),VLOOKUP($M$12,'Sel Coberturas,Capitais,Frquias'!$Q$11:$T$11,3,FALSE))))))))))</f>
        <v>0</v>
      </c>
      <c r="O78" s="118" t="b">
        <f>IFERROR(IF(AND(K78="A"),VLOOKUP($O$12,'Sel Coberturas,Capitais,Frquias'!$B$11:$E$17,2,FALSE),IF(AND(K78="B"),VLOOKUP($O$12,'Sel Coberturas,Capitais,Frquias'!$B$22:$E$30,2,FALSE),IF(AND(K78="C"),VLOOKUP($O$12,'Sel Coberturas,Capitais,Frquias'!$B$35:$E$48,2,FALSE),IF(AND(K78="D"),VLOOKUP($O$12,'Sel Coberturas,Capitais,Frquias'!$G$11:$J$15,2,FALSE),IF(AND(K78="E"),VLOOKUP($O$12,'Sel Coberturas,Capitais,Frquias'!$G$22:$J$32,2,FALSE),IF(AND(K78="F"),VLOOKUP($O$12,'Sel Coberturas,Capitais,Frquias'!$L$11:$O$17,2,FALSE),IF(AND(K78="G"),VLOOKUP($O$12,'Sel Coberturas,Capitais,Frquias'!$Q$11:$T$11,2,FALSE)))))))),"N")</f>
        <v>0</v>
      </c>
      <c r="P78" s="118" t="b">
        <f>IFERROR(IF(AND(K78="A"),VLOOKUP($P$12,'Sel Coberturas,Capitais,Frquias'!$B$11:$E$17,2,FALSE),IF(AND(K78="B"),VLOOKUP($P$12,'Sel Coberturas,Capitais,Frquias'!$B$22:$E$30,2,FALSE),IF(AND(K78="C"),VLOOKUP($P$12,'Sel Coberturas,Capitais,Frquias'!$B$35:$E$48,2,FALSE),IF(AND(K78="D"),VLOOKUP($P$12,'Sel Coberturas,Capitais,Frquias'!$G$11:$J$15,2,FALSE),IF(AND(K78="E"),VLOOKUP($P$12,'Sel Coberturas,Capitais,Frquias'!$G$22:$J$32,2,FALSE),IF(AND(K78="F"),VLOOKUP($P$12,'Sel Coberturas,Capitais,Frquias'!$L$11:$O$17,2,FALSE),IF(AND(K78="G"),VLOOKUP($P$12,'Sel Coberturas,Capitais,Frquias'!$Q$11:$T$11,2,FALSE)))))))),"N")</f>
        <v>0</v>
      </c>
      <c r="Q78" s="118" t="b">
        <f>IFERROR(IF(AND(K78="A"),VLOOKUP($Q$12,'Sel Coberturas,Capitais,Frquias'!$B$11:$E$17,2,FALSE),IF(AND(K78="B"),VLOOKUP($Q$12,'Sel Coberturas,Capitais,Frquias'!$B$22:$E$30,2,FALSE),IF(AND(K78="C"),VLOOKUP($Q$12,'Sel Coberturas,Capitais,Frquias'!$B$35:$E$48,2,FALSE),IF(AND(K78="D"),VLOOKUP($Q$12,'Sel Coberturas,Capitais,Frquias'!$G$11:$J$15,2,FALSE),IF(AND(K78="E"),VLOOKUP($Q$12,'Sel Coberturas,Capitais,Frquias'!$G$22:$J$32,2,FALSE),IF(AND(K78="F"),VLOOKUP($Q$12,'Sel Coberturas,Capitais,Frquias'!$L$11:$O$17,2,FALSE),IF(AND(K78="G"),VLOOKUP($Q$12,'Sel Coberturas,Capitais,Frquias'!$Q$11:$T$11,2,FALSE)))))))),"N")</f>
        <v>0</v>
      </c>
      <c r="R78" s="118" t="b">
        <f>IF(AND(Q78="N"),"N",(IF(AND(K78="A"),VLOOKUP($Q$12,'Sel Coberturas,Capitais,Frquias'!$B$11:$E$17,3,FALSE),IF(AND(K78="B"),VLOOKUP($Q$12,'Sel Coberturas,Capitais,Frquias'!$B$22:$E$30,3,FALSE),IF(AND(K78="C"),VLOOKUP($Q$12,'Sel Coberturas,Capitais,Frquias'!$B$35:$E$48,3,FALSE),IF(AND(K78="D"),VLOOKUP($Q$12,'Sel Coberturas,Capitais,Frquias'!$G$11:$J$15,3,FALSE),IF(AND(K78="E"),VLOOKUP($Q$12,'Sel Coberturas,Capitais,Frquias'!$G$22:$J$32,3,FALSE),IF(AND(K78="F"),VLOOKUP($Q$12,'Sel Coberturas,Capitais,Frquias'!$L$11:$O$17,3,FALSE),IF(AND(K78="G"),VLOOKUP($Q$12,'Sel Coberturas,Capitais,Frquias'!$Q$11:$T$11,3,FALSE))))))))))</f>
        <v>0</v>
      </c>
      <c r="S78" s="118" t="b">
        <f>IFERROR(IF(AND(K78="A"),VLOOKUP($S$12,'Sel Coberturas,Capitais,Frquias'!$B$11:$E$17,2,FALSE),IF(AND(K78="B"),VLOOKUP($S$12,'Sel Coberturas,Capitais,Frquias'!$B$22:$E$30,2,FALSE),IF(AND(K78="C"),VLOOKUP($S$12,'Sel Coberturas,Capitais,Frquias'!$B$35:$E$48,2,FALSE),IF(AND(K78="D"),VLOOKUP($S$12,'Sel Coberturas,Capitais,Frquias'!$G$11:$J$15,2,FALSE),IF(AND(K78="E"),VLOOKUP($S$12,'Sel Coberturas,Capitais,Frquias'!$G$22:$J$32,2,FALSE),IF(AND(K78="F"),VLOOKUP($S$12,'Sel Coberturas,Capitais,Frquias'!$L$11:$O$17,2,FALSE),IF(AND(K78="G"),VLOOKUP($S$12,'Sel Coberturas,Capitais,Frquias'!$Q$11:$T$11,2,FALSE)))))))),"N")</f>
        <v>0</v>
      </c>
      <c r="T78" s="118" t="b">
        <f>IFERROR(IF(AND(S78="N"),"",(IF(AND(K78="A"),VLOOKUP($S$12,'Sel Coberturas,Capitais,Frquias'!$B$11:$E$17,4,FALSE),IF(AND(K78="B"),VLOOKUP($S$12,'Sel Coberturas,Capitais,Frquias'!$B$22:$E$30,4,FALSE),IF(AND(K78="C"),VLOOKUP($S$12,'Sel Coberturas,Capitais,Frquias'!$B$35:$E$48,4,FALSE),IF(AND(K78="D"),VLOOKUP($S$12,'Sel Coberturas,Capitais,Frquias'!$G$11:$J$15,4,FALSE),IF(AND(K78="E"),VLOOKUP($S$12,'Sel Coberturas,Capitais,Frquias'!$G$22:$J$32,4,FALSE),IF(AND(K78="F"),VLOOKUP($S$12,'Sel Coberturas,Capitais,Frquias'!$L$11:$O$17,4,FALSE),IF(AND(K78="G"),VLOOKUP($S$12,'Sel Coberturas,Capitais,Frquias'!$Q$11:$T$11,4,FALSE)))))))))),"")</f>
        <v>0</v>
      </c>
      <c r="U78" s="118" t="b">
        <f>IFERROR(IF(AND(K78="A"),VLOOKUP($U$12,'Sel Coberturas,Capitais,Frquias'!$B$11:$E$17,2,FALSE),IF(AND(K78="B"),VLOOKUP($U$12,'Sel Coberturas,Capitais,Frquias'!$B$22:$E$30,2,FALSE),IF(AND(K78="C"),VLOOKUP($U$12,'Sel Coberturas,Capitais,Frquias'!$B$35:$E$48,2,FALSE),IF(AND(K78="D"),VLOOKUP($U$12,'Sel Coberturas,Capitais,Frquias'!$G$11:$J$15,2,FALSE),IF(AND(K78="E"),VLOOKUP($U$12,'Sel Coberturas,Capitais,Frquias'!$G$22:$J$32,2,FALSE),IF(AND(K78="F"),VLOOKUP($U$12,'Sel Coberturas,Capitais,Frquias'!$L$11:$O$17,2,FALSE),IF(AND(K78="G"),VLOOKUP($U$12,'Sel Coberturas,Capitais,Frquias'!$Q$11:$T$11,2,FALSE)))))))),"N")</f>
        <v>0</v>
      </c>
      <c r="V78" s="119" t="b">
        <f>IFERROR(IF(AND(U78="N"),"",(IF(AND(K78="A"),VLOOKUP($U$12,'Sel Coberturas,Capitais,Frquias'!$B$11:$E$17,4,FALSE),IF(AND(K78="B"),VLOOKUP($U$12,'Sel Coberturas,Capitais,Frquias'!$B$22:$E$30,4,FALSE),IF(AND(K78="C"),VLOOKUP($U$12,'Sel Coberturas,Capitais,Frquias'!$B$35:$E$48,4,FALSE),IF(AND(K78="D"),VLOOKUP($U$12,'Sel Coberturas,Capitais,Frquias'!$G$11:$J$15,4,FALSE),IF(AND(K78="E"),VLOOKUP($U$12,'Sel Coberturas,Capitais,Frquias'!$G$22:$J$32,4,FALSE),IF(AND(K78="F"),VLOOKUP($U$12,'Sel Coberturas,Capitais,Frquias'!$L$11:$O$17,4,FALSE),IF(AND(K78="G"),VLOOKUP($U$12,'Sel Coberturas,Capitais,Frquias'!$Q$11:$T$11,4,FALSE)))))))))),"")</f>
        <v>0</v>
      </c>
      <c r="W78" s="118" t="b">
        <f>IFERROR(IF(AND(K78="A"),VLOOKUP($W$12,'Sel Coberturas,Capitais,Frquias'!$B$11:$E$17,2,FALSE),IF(AND(K78="B"),VLOOKUP($W$12,'Sel Coberturas,Capitais,Frquias'!$B$22:$E$30,2,FALSE),IF(AND(K78="C"),VLOOKUP($W$12,'Sel Coberturas,Capitais,Frquias'!$B$35:$E$48,2,FALSE),IF(AND(K78="D"),VLOOKUP($W$12,'Sel Coberturas,Capitais,Frquias'!$G$11:$J$15,2,FALSE),IF(AND(K78="E"),VLOOKUP($W$12,'Sel Coberturas,Capitais,Frquias'!$G$22:$J$32,2,FALSE),IF(AND(K78="F"),VLOOKUP($W$12,'Sel Coberturas,Capitais,Frquias'!$L$11:$O$17,2,FALSE),IF(AND(K78="G"),VLOOKUP($W$12,'Sel Coberturas,Capitais,Frquias'!$Q$11:$T$11,2,FALSE)))))))),"N")</f>
        <v>0</v>
      </c>
      <c r="X78" s="119" t="b">
        <f>IFERROR(IF(AND(W78="N"),"",(IF(AND(K78="A"),VLOOKUP($W$12,'Sel Coberturas,Capitais,Frquias'!$B$11:$E$17,4,FALSE),IF(AND(K78="B"),VLOOKUP($W$12,'Sel Coberturas,Capitais,Frquias'!$B$22:$E$30,4,FALSE),IF(AND(K78="C"),VLOOKUP($W$12,'Sel Coberturas,Capitais,Frquias'!$B$35:$E$48,4,FALSE),IF(AND(K78="D"),VLOOKUP($W$12,'Sel Coberturas,Capitais,Frquias'!$G$11:$J$15,4,FALSE),IF(AND(K78="E"),VLOOKUP($W$12,'Sel Coberturas,Capitais,Frquias'!$G$22:$J$32,4,FALSE),IF(AND(K78="F"),VLOOKUP($W$12,'Sel Coberturas,Capitais,Frquias'!$L$11:$O$17,4,FALSE),IF(AND(K78="G"),VLOOKUP($W$12,'Sel Coberturas,Capitais,Frquias'!$Q$11:$T$11,4,FALSE)))))))))),"")</f>
        <v>0</v>
      </c>
      <c r="Y78" s="118" t="b">
        <f>IFERROR(IF(AND(K78="A"),VLOOKUP($Y$12,'Sel Coberturas,Capitais,Frquias'!$B$11:$E$17,2,FALSE),IF(AND(K78="B"),VLOOKUP($Y$12,'Sel Coberturas,Capitais,Frquias'!$B$22:$E$30,2,FALSE),IF(AND(K78="C"),VLOOKUP($Y$12,'Sel Coberturas,Capitais,Frquias'!$B$35:$E$48,2,FALSE),IF(AND(K78="D"),VLOOKUP($Y$12,'Sel Coberturas,Capitais,Frquias'!$G$11:$J$15,2,FALSE),IF(AND(K78="E"),VLOOKUP($Y$12,'Sel Coberturas,Capitais,Frquias'!$G$22:$J$32,2,FALSE),IF(AND(K78="F"),VLOOKUP($Y$12,'Sel Coberturas,Capitais,Frquias'!$L$11:$O$17,2,FALSE),IF(AND(K78="G"),VLOOKUP($Y$12,'Sel Coberturas,Capitais,Frquias'!$Q$11:$T$11,2,FALSE)))))))),"N")</f>
        <v>0</v>
      </c>
      <c r="Z78" s="119" t="b">
        <f>IFERROR(IF(AND(Y78="N"),"",(IF(AND(K78="A"),VLOOKUP($Y$12,'Sel Coberturas,Capitais,Frquias'!$B$11:$E$17,4,FALSE),IF(AND(K78="B"),VLOOKUP($Y$12,'Sel Coberturas,Capitais,Frquias'!$B$22:$E$30,4,FALSE),IF(AND(K78="C"),VLOOKUP($Y$12,'Sel Coberturas,Capitais,Frquias'!$B$35:$E$48,4,FALSE),IF(AND(K78="D"),VLOOKUP($Y$12,'Sel Coberturas,Capitais,Frquias'!$G$11:$J$15,4,FALSE),IF(AND(K78="E"),VLOOKUP($Y$12,'Sel Coberturas,Capitais,Frquias'!$G$22:$J$32,4,FALSE),IF(AND(K78="F"),VLOOKUP($Y$12,'Sel Coberturas,Capitais,Frquias'!$L$11:$O$17,4,FALSE),IF(AND(K78="G"),VLOOKUP($Y$12,'Sel Coberturas,Capitais,Frquias'!$Q$11:$T$11,4,FALSE)))))))))),"")</f>
        <v>0</v>
      </c>
      <c r="AA78" s="118" t="b">
        <f>IFERROR(IF(AND(K78="A"),VLOOKUP($AA$12,'Sel Coberturas,Capitais,Frquias'!$B$11:$E$17,2,FALSE),IF(AND(K78="B"),VLOOKUP($AA$12,'Sel Coberturas,Capitais,Frquias'!$B$22:$E$30,2,FALSE),IF(AND(K78="C"),VLOOKUP($AA$12,'Sel Coberturas,Capitais,Frquias'!$B$35:$E$48,2,FALSE),IF(AND(K78="D"),VLOOKUP($AA$12,'Sel Coberturas,Capitais,Frquias'!$G$11:$J$15,2,FALSE),IF(AND(K78="E"),VLOOKUP($AA$12,'Sel Coberturas,Capitais,Frquias'!$G$22:$J$32,2,FALSE),IF(AND(K78="F"),VLOOKUP($AA$12,'Sel Coberturas,Capitais,Frquias'!$L$11:$O$17,2,FALSE),IF(AND(K78="G"),VLOOKUP($AA$12,'Sel Coberturas,Capitais,Frquias'!$Q$11:$T$11,2,FALSE)))))))),"N")</f>
        <v>0</v>
      </c>
      <c r="AB78" s="119" t="b">
        <f>IFERROR(IF(AND(AA78="N"),"",(IF(AND(K78="A"),VLOOKUP($AA$12,'Sel Coberturas,Capitais,Frquias'!$B$11:$E$17,4,FALSE),IF(AND(K78="B"),VLOOKUP($AA$12,'Sel Coberturas,Capitais,Frquias'!$B$22:$E$30,4,FALSE),IF(AND(K78="C"),VLOOKUP($AA$12,'Sel Coberturas,Capitais,Frquias'!$B$35:$E$48,4,FALSE),IF(AND(K78="D"),VLOOKUP($AA$12,'Sel Coberturas,Capitais,Frquias'!$G$11:$J$15,4,FALSE),IF(AND(K78="E"),VLOOKUP($AA$12,'Sel Coberturas,Capitais,Frquias'!$G$22:$J$32,4,FALSE),IF(AND(K78="F"),VLOOKUP($AA$12,'Sel Coberturas,Capitais,Frquias'!$L$11:$O$17,4,FALSE),IF(AND(K78="G"),VLOOKUP($AA$12,'Sel Coberturas,Capitais,Frquias'!$Q$11:$T$11,4,FALSE)))))))))),"")</f>
        <v>0</v>
      </c>
      <c r="AC78" s="118" t="b">
        <f>IFERROR(IF(AND(K78="A"),VLOOKUP($AC$12,'Sel Coberturas,Capitais,Frquias'!$B$11:$E$17,2,FALSE),IF(AND(K78="B"),VLOOKUP($AC$12,'Sel Coberturas,Capitais,Frquias'!$B$22:$E$30,2,FALSE),IF(AND(K78="C"),VLOOKUP($AC$12,'Sel Coberturas,Capitais,Frquias'!$B$35:$E$48,2,FALSE),IF(AND(K78="D"),VLOOKUP($AC$12,'Sel Coberturas,Capitais,Frquias'!$G$11:$J$15,2,FALSE),IF(AND(K78="E"),VLOOKUP($AC$12,'Sel Coberturas,Capitais,Frquias'!$G$22:$J$32,2,FALSE),IF(AND(K78="F"),VLOOKUP($AC$12,'Sel Coberturas,Capitais,Frquias'!$L$11:$O$17,2,FALSE),IF(AND(K78="G"),VLOOKUP($AC$12,'Sel Coberturas,Capitais,Frquias'!$Q$11:$T$11,2,FALSE)))))))),"N")</f>
        <v>0</v>
      </c>
      <c r="AD78" s="118" t="b">
        <f>IF(AND(AC78="N"),"N",(IF(AND(K78="A"),VLOOKUP($AC$12,'Sel Coberturas,Capitais,Frquias'!$B$11:$E$17,3,FALSE),IF(AND(K78="B"),VLOOKUP($AC$12,'Sel Coberturas,Capitais,Frquias'!$B$22:$E$30,3,FALSE),IF(AND(K78="C"),VLOOKUP($AC$12,'Sel Coberturas,Capitais,Frquias'!$B$35:$E$48,3,FALSE),IF(AND(K78="D"),VLOOKUP($AC$12,'Sel Coberturas,Capitais,Frquias'!$G$11:$J$15,3,FALSE),IF(AND(K78="E"),VLOOKUP($AC$12,'Sel Coberturas,Capitais,Frquias'!$G$22:$J$32,3,FALSE),IF(AND(K78="F"),VLOOKUP($AC$12,'Sel Coberturas,Capitais,Frquias'!$L$11:$O$17,3,FALSE),IF(AND(K78="G"),VLOOKUP($AC$12,'Sel Coberturas,Capitais,Frquias'!$Q$11:$T$11,3,FALSE))))))))))</f>
        <v>0</v>
      </c>
      <c r="AE78" s="118" t="b">
        <f>IFERROR(IF(AND(K78="A"),VLOOKUP($AE$12,'Sel Coberturas,Capitais,Frquias'!$B$11:$E$17,2,FALSE),IF(AND(K78="B"),VLOOKUP($AE$12,'Sel Coberturas,Capitais,Frquias'!$B$22:$E$30,2,FALSE),IF(AND(K78="C"),VLOOKUP($AE$12,'Sel Coberturas,Capitais,Frquias'!$B$35:$E$48,2,FALSE),IF(AND(K78="D"),VLOOKUP($AE$12,'Sel Coberturas,Capitais,Frquias'!$G$11:$J$15,2,FALSE),IF(AND(K78="E"),VLOOKUP($AE$12,'Sel Coberturas,Capitais,Frquias'!$G$22:$J$32,2,FALSE),IF(AND(K78="F"),VLOOKUP($AE$12,'Sel Coberturas,Capitais,Frquias'!$L$11:$O$17,2,FALSE),IF(AND(K78="G"),VLOOKUP($AE$12,'Sel Coberturas,Capitais,Frquias'!$Q$11:$T$11,2,FALSE)))))))),"N")</f>
        <v>0</v>
      </c>
      <c r="AF78" s="118" t="b">
        <f>IF(AND(AE78="N"),"N",(IF(AND(K78="A"),VLOOKUP($AE$12,'Sel Coberturas,Capitais,Frquias'!$B$11:$E$17,3,FALSE),IF(AND(K78="B"),VLOOKUP($AE$12,'Sel Coberturas,Capitais,Frquias'!$B$22:$E$30,3,FALSE),IF(AND(K78="C"),VLOOKUP($AE$12,'Sel Coberturas,Capitais,Frquias'!$B$35:$E$48,3,FALSE),IF(AND(K78="D"),VLOOKUP($AE$12,'Sel Coberturas,Capitais,Frquias'!$G$11:$J$15,3,FALSE),IF(AND(K78="E"),VLOOKUP($AE$12,'Sel Coberturas,Capitais,Frquias'!$G$22:$J$32,3,FALSE),IF(AND(K78="F"),VLOOKUP($AE$12,'Sel Coberturas,Capitais,Frquias'!$L$11:$O$17,3,FALSE),IF(AND(K78="G"),VLOOKUP($AE$12,'Sel Coberturas,Capitais,Frquias'!$Q$11:$T$11,3,FALSE))))))))))</f>
        <v>0</v>
      </c>
      <c r="AG78" s="118" t="b">
        <f>IFERROR(IF(AND(K78="A"),VLOOKUP($AG$12,'Sel Coberturas,Capitais,Frquias'!$B$11:$E$17,2,FALSE),IF(AND(K78="B"),VLOOKUP($AG$12,'Sel Coberturas,Capitais,Frquias'!$B$22:$E$30,2,FALSE),IF(AND(K78="C"),VLOOKUP($AG$12,'Sel Coberturas,Capitais,Frquias'!$B$35:$E$48,2,FALSE),IF(AND(K78="D"),VLOOKUP($AG$12,'Sel Coberturas,Capitais,Frquias'!$G$11:$J$15,2,FALSE),IF(AND(K78="E"),VLOOKUP($AG$12,'Sel Coberturas,Capitais,Frquias'!$G$22:$J$32,2,FALSE),IF(AND(K78="F"),VLOOKUP($AG$12,'Sel Coberturas,Capitais,Frquias'!$L$11:$O$17,2,FALSE),IF(AND(K78="G"),VLOOKUP($AG$12,'Sel Coberturas,Capitais,Frquias'!$Q$11:$T$11,2,FALSE)))))))),"N")</f>
        <v>0</v>
      </c>
      <c r="AH78" s="118" t="b">
        <f>IF(AND(AG78="N"),"N",(IF(AND(K78="A"),VLOOKUP($AG$12,'Sel Coberturas,Capitais,Frquias'!$B$11:$E$17,3,FALSE),IF(AND(K78="B"),VLOOKUP($AG$12,'Sel Coberturas,Capitais,Frquias'!$B$22:$E$30,3,FALSE),IF(AND(K78="C"),VLOOKUP($AG$12,'Sel Coberturas,Capitais,Frquias'!$B$35:$E$48,3,FALSE),IF(AND(K78="D"),VLOOKUP($AG$12,'Sel Coberturas,Capitais,Frquias'!$G$11:$J$15,3,FALSE),IF(AND(K78="E"),VLOOKUP($AG$12,'Sel Coberturas,Capitais,Frquias'!$G$22:$J$32,3,FALSE),IF(AND(K78="F"),VLOOKUP($AG$12,'Sel Coberturas,Capitais,Frquias'!$L$11:$O$17,3,FALSE),IF(AND(K78="G"),VLOOKUP($AG$12,'Sel Coberturas,Capitais,Frquias'!$Q$11:$T$11,3,FALSE))))))))))</f>
        <v>0</v>
      </c>
      <c r="AI78" s="118" t="b">
        <f>IFERROR(IF(AND(K78="A"),VLOOKUP($AI$12,'Sel Coberturas,Capitais,Frquias'!$B$11:$E$17,2,FALSE),IF(AND(K78="B"),VLOOKUP($AI$12,'Sel Coberturas,Capitais,Frquias'!$B$22:$E$30,2,FALSE),IF(AND(K78="C"),VLOOKUP($AI$12,'Sel Coberturas,Capitais,Frquias'!$B$35:$E$48,2,FALSE),IF(AND(K78="D"),VLOOKUP($AI$12,'Sel Coberturas,Capitais,Frquias'!$G$11:$J$15,2,FALSE),IF(AND(K78="E"),VLOOKUP($AI$12,'Sel Coberturas,Capitais,Frquias'!$G$22:$J$32,2,FALSE),IF(AND(K78="F"),VLOOKUP($AI$12,'Sel Coberturas,Capitais,Frquias'!$L$11:$O$17,2,FALSE),IF(AND(K78="G"),VLOOKUP($AI$12,'Sel Coberturas,Capitais,Frquias'!$Q$11:$T$11,2,FALSE)))))))),"N")</f>
        <v>0</v>
      </c>
      <c r="BU78" s="100" t="s">
        <v>321</v>
      </c>
      <c r="BV78" s="100" t="s">
        <v>231</v>
      </c>
      <c r="BW78" s="94" t="s">
        <v>320</v>
      </c>
      <c r="BY78" s="102" t="s">
        <v>1070</v>
      </c>
      <c r="BZ78" s="103" t="s">
        <v>262</v>
      </c>
      <c r="CA78" s="103">
        <v>885</v>
      </c>
      <c r="CC78" s="90">
        <v>2139</v>
      </c>
      <c r="CD78" s="89" t="s">
        <v>985</v>
      </c>
      <c r="CF78" s="90">
        <v>10201</v>
      </c>
      <c r="CG78" s="92" t="s">
        <v>1872</v>
      </c>
    </row>
    <row r="79" spans="1:85">
      <c r="A79" s="85">
        <f t="shared" ref="A79:A142" si="1">A78+1</f>
        <v>67</v>
      </c>
      <c r="B79" s="114"/>
      <c r="C79" s="115"/>
      <c r="D79" s="115"/>
      <c r="E79" s="115"/>
      <c r="F79" s="114"/>
      <c r="G79" s="114"/>
      <c r="H79" s="114"/>
      <c r="I79" s="121"/>
      <c r="J79" s="116"/>
      <c r="K79" s="116"/>
      <c r="L79" s="117" t="b">
        <f>IFERROR(IF(AND(K79="A"),VLOOKUP($L$12,'Sel Coberturas,Capitais,Frquias'!$B$11:$E$17,3,FALSE),IF(AND(K79="B"),VLOOKUP($L$12,'Sel Coberturas,Capitais,Frquias'!$B$22:$E$30,3,FALSE),IF(AND(K79="C"),VLOOKUP($L$12,'Sel Coberturas,Capitais,Frquias'!$B$35:$E$48,3,FALSE),IF(AND(K79="D"),VLOOKUP($L$12,'Sel Coberturas,Capitais,Frquias'!$G$11:$J$15,3,FALSE),IF(AND(K79="E"),VLOOKUP($L$12,'Sel Coberturas,Capitais,Frquias'!$G$22:$J$32,3,FALSE),IF(AND(K79="F"),VLOOKUP($L$12,'Sel Coberturas,Capitais,Frquias'!$L$11:$O$17,3,FALSE),IF(AND(K79="G"),VLOOKUP($L$12,'Sel Coberturas,Capitais,Frquias'!$Q$11:$T$11,3,FALSE)))))))),"")</f>
        <v>0</v>
      </c>
      <c r="M79" s="118" t="b">
        <f>IFERROR(IF(AND(K79="A"),VLOOKUP($M$12,'Sel Coberturas,Capitais,Frquias'!$B$11:$E$17,2,FALSE),IF(AND(K79="B"),VLOOKUP($M$12,'Sel Coberturas,Capitais,Frquias'!$B$22:$E$30,2,FALSE),IF(AND(K79="C"),VLOOKUP($M$12,'Sel Coberturas,Capitais,Frquias'!$B$35:$E$48,2,FALSE),IF(AND(K79="D"),VLOOKUP($M$12,'Sel Coberturas,Capitais,Frquias'!$G$11:$J$15,2,FALSE),IF(AND(K79="E"),VLOOKUP($M$12,'Sel Coberturas,Capitais,Frquias'!$G$22:$J$32,2,FALSE),IF(AND(K79="F"),VLOOKUP($M$12,'Sel Coberturas,Capitais,Frquias'!$L$11:$O$17,2,FALSE),IF(AND(K79="G"),VLOOKUP($M$12,'Sel Coberturas,Capitais,Frquias'!$Q$11:$T$11,2,FALSE)))))))),"N")</f>
        <v>0</v>
      </c>
      <c r="N79" s="118" t="b">
        <f>IF(AND(M79="N"),"N",(IF(AND(K79="A"),VLOOKUP($M$12,'Sel Coberturas,Capitais,Frquias'!$B$11:$E$17,3,FALSE),IF(AND(K79="B"),VLOOKUP($M$12,'Sel Coberturas,Capitais,Frquias'!$B$22:$E$30,3,FALSE),IF(AND(K79="C"),VLOOKUP($M$12,'Sel Coberturas,Capitais,Frquias'!$B$35:$E$48,3,FALSE),IF(AND(K79="D"),VLOOKUP($M$12,'Sel Coberturas,Capitais,Frquias'!$G$11:$J$15,3,FALSE),IF(AND(K79="E"),VLOOKUP($M$12,'Sel Coberturas,Capitais,Frquias'!$G$22:$J$32,3,FALSE),IF(AND(K79="F"),VLOOKUP($M$12,'Sel Coberturas,Capitais,Frquias'!$L$11:$O$17,3,FALSE),IF(AND(K79="G"),VLOOKUP($M$12,'Sel Coberturas,Capitais,Frquias'!$Q$11:$T$11,3,FALSE))))))))))</f>
        <v>0</v>
      </c>
      <c r="O79" s="118" t="b">
        <f>IFERROR(IF(AND(K79="A"),VLOOKUP($O$12,'Sel Coberturas,Capitais,Frquias'!$B$11:$E$17,2,FALSE),IF(AND(K79="B"),VLOOKUP($O$12,'Sel Coberturas,Capitais,Frquias'!$B$22:$E$30,2,FALSE),IF(AND(K79="C"),VLOOKUP($O$12,'Sel Coberturas,Capitais,Frquias'!$B$35:$E$48,2,FALSE),IF(AND(K79="D"),VLOOKUP($O$12,'Sel Coberturas,Capitais,Frquias'!$G$11:$J$15,2,FALSE),IF(AND(K79="E"),VLOOKUP($O$12,'Sel Coberturas,Capitais,Frquias'!$G$22:$J$32,2,FALSE),IF(AND(K79="F"),VLOOKUP($O$12,'Sel Coberturas,Capitais,Frquias'!$L$11:$O$17,2,FALSE),IF(AND(K79="G"),VLOOKUP($O$12,'Sel Coberturas,Capitais,Frquias'!$Q$11:$T$11,2,FALSE)))))))),"N")</f>
        <v>0</v>
      </c>
      <c r="P79" s="118" t="b">
        <f>IFERROR(IF(AND(K79="A"),VLOOKUP($P$12,'Sel Coberturas,Capitais,Frquias'!$B$11:$E$17,2,FALSE),IF(AND(K79="B"),VLOOKUP($P$12,'Sel Coberturas,Capitais,Frquias'!$B$22:$E$30,2,FALSE),IF(AND(K79="C"),VLOOKUP($P$12,'Sel Coberturas,Capitais,Frquias'!$B$35:$E$48,2,FALSE),IF(AND(K79="D"),VLOOKUP($P$12,'Sel Coberturas,Capitais,Frquias'!$G$11:$J$15,2,FALSE),IF(AND(K79="E"),VLOOKUP($P$12,'Sel Coberturas,Capitais,Frquias'!$G$22:$J$32,2,FALSE),IF(AND(K79="F"),VLOOKUP($P$12,'Sel Coberturas,Capitais,Frquias'!$L$11:$O$17,2,FALSE),IF(AND(K79="G"),VLOOKUP($P$12,'Sel Coberturas,Capitais,Frquias'!$Q$11:$T$11,2,FALSE)))))))),"N")</f>
        <v>0</v>
      </c>
      <c r="Q79" s="118" t="b">
        <f>IFERROR(IF(AND(K79="A"),VLOOKUP($Q$12,'Sel Coberturas,Capitais,Frquias'!$B$11:$E$17,2,FALSE),IF(AND(K79="B"),VLOOKUP($Q$12,'Sel Coberturas,Capitais,Frquias'!$B$22:$E$30,2,FALSE),IF(AND(K79="C"),VLOOKUP($Q$12,'Sel Coberturas,Capitais,Frquias'!$B$35:$E$48,2,FALSE),IF(AND(K79="D"),VLOOKUP($Q$12,'Sel Coberturas,Capitais,Frquias'!$G$11:$J$15,2,FALSE),IF(AND(K79="E"),VLOOKUP($Q$12,'Sel Coberturas,Capitais,Frquias'!$G$22:$J$32,2,FALSE),IF(AND(K79="F"),VLOOKUP($Q$12,'Sel Coberturas,Capitais,Frquias'!$L$11:$O$17,2,FALSE),IF(AND(K79="G"),VLOOKUP($Q$12,'Sel Coberturas,Capitais,Frquias'!$Q$11:$T$11,2,FALSE)))))))),"N")</f>
        <v>0</v>
      </c>
      <c r="R79" s="118" t="b">
        <f>IF(AND(Q79="N"),"N",(IF(AND(K79="A"),VLOOKUP($Q$12,'Sel Coberturas,Capitais,Frquias'!$B$11:$E$17,3,FALSE),IF(AND(K79="B"),VLOOKUP($Q$12,'Sel Coberturas,Capitais,Frquias'!$B$22:$E$30,3,FALSE),IF(AND(K79="C"),VLOOKUP($Q$12,'Sel Coberturas,Capitais,Frquias'!$B$35:$E$48,3,FALSE),IF(AND(K79="D"),VLOOKUP($Q$12,'Sel Coberturas,Capitais,Frquias'!$G$11:$J$15,3,FALSE),IF(AND(K79="E"),VLOOKUP($Q$12,'Sel Coberturas,Capitais,Frquias'!$G$22:$J$32,3,FALSE),IF(AND(K79="F"),VLOOKUP($Q$12,'Sel Coberturas,Capitais,Frquias'!$L$11:$O$17,3,FALSE),IF(AND(K79="G"),VLOOKUP($Q$12,'Sel Coberturas,Capitais,Frquias'!$Q$11:$T$11,3,FALSE))))))))))</f>
        <v>0</v>
      </c>
      <c r="S79" s="118" t="b">
        <f>IFERROR(IF(AND(K79="A"),VLOOKUP($S$12,'Sel Coberturas,Capitais,Frquias'!$B$11:$E$17,2,FALSE),IF(AND(K79="B"),VLOOKUP($S$12,'Sel Coberturas,Capitais,Frquias'!$B$22:$E$30,2,FALSE),IF(AND(K79="C"),VLOOKUP($S$12,'Sel Coberturas,Capitais,Frquias'!$B$35:$E$48,2,FALSE),IF(AND(K79="D"),VLOOKUP($S$12,'Sel Coberturas,Capitais,Frquias'!$G$11:$J$15,2,FALSE),IF(AND(K79="E"),VLOOKUP($S$12,'Sel Coberturas,Capitais,Frquias'!$G$22:$J$32,2,FALSE),IF(AND(K79="F"),VLOOKUP($S$12,'Sel Coberturas,Capitais,Frquias'!$L$11:$O$17,2,FALSE),IF(AND(K79="G"),VLOOKUP($S$12,'Sel Coberturas,Capitais,Frquias'!$Q$11:$T$11,2,FALSE)))))))),"N")</f>
        <v>0</v>
      </c>
      <c r="T79" s="118" t="b">
        <f>IFERROR(IF(AND(S79="N"),"",(IF(AND(K79="A"),VLOOKUP($S$12,'Sel Coberturas,Capitais,Frquias'!$B$11:$E$17,4,FALSE),IF(AND(K79="B"),VLOOKUP($S$12,'Sel Coberturas,Capitais,Frquias'!$B$22:$E$30,4,FALSE),IF(AND(K79="C"),VLOOKUP($S$12,'Sel Coberturas,Capitais,Frquias'!$B$35:$E$48,4,FALSE),IF(AND(K79="D"),VLOOKUP($S$12,'Sel Coberturas,Capitais,Frquias'!$G$11:$J$15,4,FALSE),IF(AND(K79="E"),VLOOKUP($S$12,'Sel Coberturas,Capitais,Frquias'!$G$22:$J$32,4,FALSE),IF(AND(K79="F"),VLOOKUP($S$12,'Sel Coberturas,Capitais,Frquias'!$L$11:$O$17,4,FALSE),IF(AND(K79="G"),VLOOKUP($S$12,'Sel Coberturas,Capitais,Frquias'!$Q$11:$T$11,4,FALSE)))))))))),"")</f>
        <v>0</v>
      </c>
      <c r="U79" s="118" t="b">
        <f>IFERROR(IF(AND(K79="A"),VLOOKUP($U$12,'Sel Coberturas,Capitais,Frquias'!$B$11:$E$17,2,FALSE),IF(AND(K79="B"),VLOOKUP($U$12,'Sel Coberturas,Capitais,Frquias'!$B$22:$E$30,2,FALSE),IF(AND(K79="C"),VLOOKUP($U$12,'Sel Coberturas,Capitais,Frquias'!$B$35:$E$48,2,FALSE),IF(AND(K79="D"),VLOOKUP($U$12,'Sel Coberturas,Capitais,Frquias'!$G$11:$J$15,2,FALSE),IF(AND(K79="E"),VLOOKUP($U$12,'Sel Coberturas,Capitais,Frquias'!$G$22:$J$32,2,FALSE),IF(AND(K79="F"),VLOOKUP($U$12,'Sel Coberturas,Capitais,Frquias'!$L$11:$O$17,2,FALSE),IF(AND(K79="G"),VLOOKUP($U$12,'Sel Coberturas,Capitais,Frquias'!$Q$11:$T$11,2,FALSE)))))))),"N")</f>
        <v>0</v>
      </c>
      <c r="V79" s="119" t="b">
        <f>IFERROR(IF(AND(U79="N"),"",(IF(AND(K79="A"),VLOOKUP($U$12,'Sel Coberturas,Capitais,Frquias'!$B$11:$E$17,4,FALSE),IF(AND(K79="B"),VLOOKUP($U$12,'Sel Coberturas,Capitais,Frquias'!$B$22:$E$30,4,FALSE),IF(AND(K79="C"),VLOOKUP($U$12,'Sel Coberturas,Capitais,Frquias'!$B$35:$E$48,4,FALSE),IF(AND(K79="D"),VLOOKUP($U$12,'Sel Coberturas,Capitais,Frquias'!$G$11:$J$15,4,FALSE),IF(AND(K79="E"),VLOOKUP($U$12,'Sel Coberturas,Capitais,Frquias'!$G$22:$J$32,4,FALSE),IF(AND(K79="F"),VLOOKUP($U$12,'Sel Coberturas,Capitais,Frquias'!$L$11:$O$17,4,FALSE),IF(AND(K79="G"),VLOOKUP($U$12,'Sel Coberturas,Capitais,Frquias'!$Q$11:$T$11,4,FALSE)))))))))),"")</f>
        <v>0</v>
      </c>
      <c r="W79" s="118" t="b">
        <f>IFERROR(IF(AND(K79="A"),VLOOKUP($W$12,'Sel Coberturas,Capitais,Frquias'!$B$11:$E$17,2,FALSE),IF(AND(K79="B"),VLOOKUP($W$12,'Sel Coberturas,Capitais,Frquias'!$B$22:$E$30,2,FALSE),IF(AND(K79="C"),VLOOKUP($W$12,'Sel Coberturas,Capitais,Frquias'!$B$35:$E$48,2,FALSE),IF(AND(K79="D"),VLOOKUP($W$12,'Sel Coberturas,Capitais,Frquias'!$G$11:$J$15,2,FALSE),IF(AND(K79="E"),VLOOKUP($W$12,'Sel Coberturas,Capitais,Frquias'!$G$22:$J$32,2,FALSE),IF(AND(K79="F"),VLOOKUP($W$12,'Sel Coberturas,Capitais,Frquias'!$L$11:$O$17,2,FALSE),IF(AND(K79="G"),VLOOKUP($W$12,'Sel Coberturas,Capitais,Frquias'!$Q$11:$T$11,2,FALSE)))))))),"N")</f>
        <v>0</v>
      </c>
      <c r="X79" s="119" t="b">
        <f>IFERROR(IF(AND(W79="N"),"",(IF(AND(K79="A"),VLOOKUP($W$12,'Sel Coberturas,Capitais,Frquias'!$B$11:$E$17,4,FALSE),IF(AND(K79="B"),VLOOKUP($W$12,'Sel Coberturas,Capitais,Frquias'!$B$22:$E$30,4,FALSE),IF(AND(K79="C"),VLOOKUP($W$12,'Sel Coberturas,Capitais,Frquias'!$B$35:$E$48,4,FALSE),IF(AND(K79="D"),VLOOKUP($W$12,'Sel Coberturas,Capitais,Frquias'!$G$11:$J$15,4,FALSE),IF(AND(K79="E"),VLOOKUP($W$12,'Sel Coberturas,Capitais,Frquias'!$G$22:$J$32,4,FALSE),IF(AND(K79="F"),VLOOKUP($W$12,'Sel Coberturas,Capitais,Frquias'!$L$11:$O$17,4,FALSE),IF(AND(K79="G"),VLOOKUP($W$12,'Sel Coberturas,Capitais,Frquias'!$Q$11:$T$11,4,FALSE)))))))))),"")</f>
        <v>0</v>
      </c>
      <c r="Y79" s="118" t="b">
        <f>IFERROR(IF(AND(K79="A"),VLOOKUP($Y$12,'Sel Coberturas,Capitais,Frquias'!$B$11:$E$17,2,FALSE),IF(AND(K79="B"),VLOOKUP($Y$12,'Sel Coberturas,Capitais,Frquias'!$B$22:$E$30,2,FALSE),IF(AND(K79="C"),VLOOKUP($Y$12,'Sel Coberturas,Capitais,Frquias'!$B$35:$E$48,2,FALSE),IF(AND(K79="D"),VLOOKUP($Y$12,'Sel Coberturas,Capitais,Frquias'!$G$11:$J$15,2,FALSE),IF(AND(K79="E"),VLOOKUP($Y$12,'Sel Coberturas,Capitais,Frquias'!$G$22:$J$32,2,FALSE),IF(AND(K79="F"),VLOOKUP($Y$12,'Sel Coberturas,Capitais,Frquias'!$L$11:$O$17,2,FALSE),IF(AND(K79="G"),VLOOKUP($Y$12,'Sel Coberturas,Capitais,Frquias'!$Q$11:$T$11,2,FALSE)))))))),"N")</f>
        <v>0</v>
      </c>
      <c r="Z79" s="119" t="b">
        <f>IFERROR(IF(AND(Y79="N"),"",(IF(AND(K79="A"),VLOOKUP($Y$12,'Sel Coberturas,Capitais,Frquias'!$B$11:$E$17,4,FALSE),IF(AND(K79="B"),VLOOKUP($Y$12,'Sel Coberturas,Capitais,Frquias'!$B$22:$E$30,4,FALSE),IF(AND(K79="C"),VLOOKUP($Y$12,'Sel Coberturas,Capitais,Frquias'!$B$35:$E$48,4,FALSE),IF(AND(K79="D"),VLOOKUP($Y$12,'Sel Coberturas,Capitais,Frquias'!$G$11:$J$15,4,FALSE),IF(AND(K79="E"),VLOOKUP($Y$12,'Sel Coberturas,Capitais,Frquias'!$G$22:$J$32,4,FALSE),IF(AND(K79="F"),VLOOKUP($Y$12,'Sel Coberturas,Capitais,Frquias'!$L$11:$O$17,4,FALSE),IF(AND(K79="G"),VLOOKUP($Y$12,'Sel Coberturas,Capitais,Frquias'!$Q$11:$T$11,4,FALSE)))))))))),"")</f>
        <v>0</v>
      </c>
      <c r="AA79" s="118" t="b">
        <f>IFERROR(IF(AND(K79="A"),VLOOKUP($AA$12,'Sel Coberturas,Capitais,Frquias'!$B$11:$E$17,2,FALSE),IF(AND(K79="B"),VLOOKUP($AA$12,'Sel Coberturas,Capitais,Frquias'!$B$22:$E$30,2,FALSE),IF(AND(K79="C"),VLOOKUP($AA$12,'Sel Coberturas,Capitais,Frquias'!$B$35:$E$48,2,FALSE),IF(AND(K79="D"),VLOOKUP($AA$12,'Sel Coberturas,Capitais,Frquias'!$G$11:$J$15,2,FALSE),IF(AND(K79="E"),VLOOKUP($AA$12,'Sel Coberturas,Capitais,Frquias'!$G$22:$J$32,2,FALSE),IF(AND(K79="F"),VLOOKUP($AA$12,'Sel Coberturas,Capitais,Frquias'!$L$11:$O$17,2,FALSE),IF(AND(K79="G"),VLOOKUP($AA$12,'Sel Coberturas,Capitais,Frquias'!$Q$11:$T$11,2,FALSE)))))))),"N")</f>
        <v>0</v>
      </c>
      <c r="AB79" s="119" t="b">
        <f>IFERROR(IF(AND(AA79="N"),"",(IF(AND(K79="A"),VLOOKUP($AA$12,'Sel Coberturas,Capitais,Frquias'!$B$11:$E$17,4,FALSE),IF(AND(K79="B"),VLOOKUP($AA$12,'Sel Coberturas,Capitais,Frquias'!$B$22:$E$30,4,FALSE),IF(AND(K79="C"),VLOOKUP($AA$12,'Sel Coberturas,Capitais,Frquias'!$B$35:$E$48,4,FALSE),IF(AND(K79="D"),VLOOKUP($AA$12,'Sel Coberturas,Capitais,Frquias'!$G$11:$J$15,4,FALSE),IF(AND(K79="E"),VLOOKUP($AA$12,'Sel Coberturas,Capitais,Frquias'!$G$22:$J$32,4,FALSE),IF(AND(K79="F"),VLOOKUP($AA$12,'Sel Coberturas,Capitais,Frquias'!$L$11:$O$17,4,FALSE),IF(AND(K79="G"),VLOOKUP($AA$12,'Sel Coberturas,Capitais,Frquias'!$Q$11:$T$11,4,FALSE)))))))))),"")</f>
        <v>0</v>
      </c>
      <c r="AC79" s="118" t="b">
        <f>IFERROR(IF(AND(K79="A"),VLOOKUP($AC$12,'Sel Coberturas,Capitais,Frquias'!$B$11:$E$17,2,FALSE),IF(AND(K79="B"),VLOOKUP($AC$12,'Sel Coberturas,Capitais,Frquias'!$B$22:$E$30,2,FALSE),IF(AND(K79="C"),VLOOKUP($AC$12,'Sel Coberturas,Capitais,Frquias'!$B$35:$E$48,2,FALSE),IF(AND(K79="D"),VLOOKUP($AC$12,'Sel Coberturas,Capitais,Frquias'!$G$11:$J$15,2,FALSE),IF(AND(K79="E"),VLOOKUP($AC$12,'Sel Coberturas,Capitais,Frquias'!$G$22:$J$32,2,FALSE),IF(AND(K79="F"),VLOOKUP($AC$12,'Sel Coberturas,Capitais,Frquias'!$L$11:$O$17,2,FALSE),IF(AND(K79="G"),VLOOKUP($AC$12,'Sel Coberturas,Capitais,Frquias'!$Q$11:$T$11,2,FALSE)))))))),"N")</f>
        <v>0</v>
      </c>
      <c r="AD79" s="118" t="b">
        <f>IF(AND(AC79="N"),"N",(IF(AND(K79="A"),VLOOKUP($AC$12,'Sel Coberturas,Capitais,Frquias'!$B$11:$E$17,3,FALSE),IF(AND(K79="B"),VLOOKUP($AC$12,'Sel Coberturas,Capitais,Frquias'!$B$22:$E$30,3,FALSE),IF(AND(K79="C"),VLOOKUP($AC$12,'Sel Coberturas,Capitais,Frquias'!$B$35:$E$48,3,FALSE),IF(AND(K79="D"),VLOOKUP($AC$12,'Sel Coberturas,Capitais,Frquias'!$G$11:$J$15,3,FALSE),IF(AND(K79="E"),VLOOKUP($AC$12,'Sel Coberturas,Capitais,Frquias'!$G$22:$J$32,3,FALSE),IF(AND(K79="F"),VLOOKUP($AC$12,'Sel Coberturas,Capitais,Frquias'!$L$11:$O$17,3,FALSE),IF(AND(K79="G"),VLOOKUP($AC$12,'Sel Coberturas,Capitais,Frquias'!$Q$11:$T$11,3,FALSE))))))))))</f>
        <v>0</v>
      </c>
      <c r="AE79" s="118" t="b">
        <f>IFERROR(IF(AND(K79="A"),VLOOKUP($AE$12,'Sel Coberturas,Capitais,Frquias'!$B$11:$E$17,2,FALSE),IF(AND(K79="B"),VLOOKUP($AE$12,'Sel Coberturas,Capitais,Frquias'!$B$22:$E$30,2,FALSE),IF(AND(K79="C"),VLOOKUP($AE$12,'Sel Coberturas,Capitais,Frquias'!$B$35:$E$48,2,FALSE),IF(AND(K79="D"),VLOOKUP($AE$12,'Sel Coberturas,Capitais,Frquias'!$G$11:$J$15,2,FALSE),IF(AND(K79="E"),VLOOKUP($AE$12,'Sel Coberturas,Capitais,Frquias'!$G$22:$J$32,2,FALSE),IF(AND(K79="F"),VLOOKUP($AE$12,'Sel Coberturas,Capitais,Frquias'!$L$11:$O$17,2,FALSE),IF(AND(K79="G"),VLOOKUP($AE$12,'Sel Coberturas,Capitais,Frquias'!$Q$11:$T$11,2,FALSE)))))))),"N")</f>
        <v>0</v>
      </c>
      <c r="AF79" s="118" t="b">
        <f>IF(AND(AE79="N"),"N",(IF(AND(K79="A"),VLOOKUP($AE$12,'Sel Coberturas,Capitais,Frquias'!$B$11:$E$17,3,FALSE),IF(AND(K79="B"),VLOOKUP($AE$12,'Sel Coberturas,Capitais,Frquias'!$B$22:$E$30,3,FALSE),IF(AND(K79="C"),VLOOKUP($AE$12,'Sel Coberturas,Capitais,Frquias'!$B$35:$E$48,3,FALSE),IF(AND(K79="D"),VLOOKUP($AE$12,'Sel Coberturas,Capitais,Frquias'!$G$11:$J$15,3,FALSE),IF(AND(K79="E"),VLOOKUP($AE$12,'Sel Coberturas,Capitais,Frquias'!$G$22:$J$32,3,FALSE),IF(AND(K79="F"),VLOOKUP($AE$12,'Sel Coberturas,Capitais,Frquias'!$L$11:$O$17,3,FALSE),IF(AND(K79="G"),VLOOKUP($AE$12,'Sel Coberturas,Capitais,Frquias'!$Q$11:$T$11,3,FALSE))))))))))</f>
        <v>0</v>
      </c>
      <c r="AG79" s="118" t="b">
        <f>IFERROR(IF(AND(K79="A"),VLOOKUP($AG$12,'Sel Coberturas,Capitais,Frquias'!$B$11:$E$17,2,FALSE),IF(AND(K79="B"),VLOOKUP($AG$12,'Sel Coberturas,Capitais,Frquias'!$B$22:$E$30,2,FALSE),IF(AND(K79="C"),VLOOKUP($AG$12,'Sel Coberturas,Capitais,Frquias'!$B$35:$E$48,2,FALSE),IF(AND(K79="D"),VLOOKUP($AG$12,'Sel Coberturas,Capitais,Frquias'!$G$11:$J$15,2,FALSE),IF(AND(K79="E"),VLOOKUP($AG$12,'Sel Coberturas,Capitais,Frquias'!$G$22:$J$32,2,FALSE),IF(AND(K79="F"),VLOOKUP($AG$12,'Sel Coberturas,Capitais,Frquias'!$L$11:$O$17,2,FALSE),IF(AND(K79="G"),VLOOKUP($AG$12,'Sel Coberturas,Capitais,Frquias'!$Q$11:$T$11,2,FALSE)))))))),"N")</f>
        <v>0</v>
      </c>
      <c r="AH79" s="118" t="b">
        <f>IF(AND(AG79="N"),"N",(IF(AND(K79="A"),VLOOKUP($AG$12,'Sel Coberturas,Capitais,Frquias'!$B$11:$E$17,3,FALSE),IF(AND(K79="B"),VLOOKUP($AG$12,'Sel Coberturas,Capitais,Frquias'!$B$22:$E$30,3,FALSE),IF(AND(K79="C"),VLOOKUP($AG$12,'Sel Coberturas,Capitais,Frquias'!$B$35:$E$48,3,FALSE),IF(AND(K79="D"),VLOOKUP($AG$12,'Sel Coberturas,Capitais,Frquias'!$G$11:$J$15,3,FALSE),IF(AND(K79="E"),VLOOKUP($AG$12,'Sel Coberturas,Capitais,Frquias'!$G$22:$J$32,3,FALSE),IF(AND(K79="F"),VLOOKUP($AG$12,'Sel Coberturas,Capitais,Frquias'!$L$11:$O$17,3,FALSE),IF(AND(K79="G"),VLOOKUP($AG$12,'Sel Coberturas,Capitais,Frquias'!$Q$11:$T$11,3,FALSE))))))))))</f>
        <v>0</v>
      </c>
      <c r="AI79" s="118" t="b">
        <f>IFERROR(IF(AND(K79="A"),VLOOKUP($AI$12,'Sel Coberturas,Capitais,Frquias'!$B$11:$E$17,2,FALSE),IF(AND(K79="B"),VLOOKUP($AI$12,'Sel Coberturas,Capitais,Frquias'!$B$22:$E$30,2,FALSE),IF(AND(K79="C"),VLOOKUP($AI$12,'Sel Coberturas,Capitais,Frquias'!$B$35:$E$48,2,FALSE),IF(AND(K79="D"),VLOOKUP($AI$12,'Sel Coberturas,Capitais,Frquias'!$G$11:$J$15,2,FALSE),IF(AND(K79="E"),VLOOKUP($AI$12,'Sel Coberturas,Capitais,Frquias'!$G$22:$J$32,2,FALSE),IF(AND(K79="F"),VLOOKUP($AI$12,'Sel Coberturas,Capitais,Frquias'!$L$11:$O$17,2,FALSE),IF(AND(K79="G"),VLOOKUP($AI$12,'Sel Coberturas,Capitais,Frquias'!$Q$11:$T$11,2,FALSE)))))))),"N")</f>
        <v>0</v>
      </c>
      <c r="BU79" s="100" t="s">
        <v>472</v>
      </c>
      <c r="BV79" s="100" t="s">
        <v>311</v>
      </c>
      <c r="BW79" s="94" t="s">
        <v>471</v>
      </c>
      <c r="BY79" s="102" t="s">
        <v>1603</v>
      </c>
      <c r="BZ79" s="103" t="s">
        <v>388</v>
      </c>
      <c r="CA79" s="103">
        <v>5178</v>
      </c>
      <c r="CC79" s="90">
        <v>2140</v>
      </c>
      <c r="CD79" s="89" t="s">
        <v>1873</v>
      </c>
      <c r="CF79" s="90">
        <v>10202</v>
      </c>
      <c r="CG79" s="92" t="s">
        <v>1874</v>
      </c>
    </row>
    <row r="80" spans="1:85">
      <c r="A80" s="85">
        <f t="shared" si="1"/>
        <v>68</v>
      </c>
      <c r="B80" s="114"/>
      <c r="C80" s="115"/>
      <c r="D80" s="115"/>
      <c r="E80" s="115"/>
      <c r="F80" s="114"/>
      <c r="G80" s="114"/>
      <c r="H80" s="114"/>
      <c r="I80" s="121"/>
      <c r="J80" s="116"/>
      <c r="K80" s="116"/>
      <c r="L80" s="117" t="b">
        <f>IFERROR(IF(AND(K80="A"),VLOOKUP($L$12,'Sel Coberturas,Capitais,Frquias'!$B$11:$E$17,3,FALSE),IF(AND(K80="B"),VLOOKUP($L$12,'Sel Coberturas,Capitais,Frquias'!$B$22:$E$30,3,FALSE),IF(AND(K80="C"),VLOOKUP($L$12,'Sel Coberturas,Capitais,Frquias'!$B$35:$E$48,3,FALSE),IF(AND(K80="D"),VLOOKUP($L$12,'Sel Coberturas,Capitais,Frquias'!$G$11:$J$15,3,FALSE),IF(AND(K80="E"),VLOOKUP($L$12,'Sel Coberturas,Capitais,Frquias'!$G$22:$J$32,3,FALSE),IF(AND(K80="F"),VLOOKUP($L$12,'Sel Coberturas,Capitais,Frquias'!$L$11:$O$17,3,FALSE),IF(AND(K80="G"),VLOOKUP($L$12,'Sel Coberturas,Capitais,Frquias'!$Q$11:$T$11,3,FALSE)))))))),"")</f>
        <v>0</v>
      </c>
      <c r="M80" s="118" t="b">
        <f>IFERROR(IF(AND(K80="A"),VLOOKUP($M$12,'Sel Coberturas,Capitais,Frquias'!$B$11:$E$17,2,FALSE),IF(AND(K80="B"),VLOOKUP($M$12,'Sel Coberturas,Capitais,Frquias'!$B$22:$E$30,2,FALSE),IF(AND(K80="C"),VLOOKUP($M$12,'Sel Coberturas,Capitais,Frquias'!$B$35:$E$48,2,FALSE),IF(AND(K80="D"),VLOOKUP($M$12,'Sel Coberturas,Capitais,Frquias'!$G$11:$J$15,2,FALSE),IF(AND(K80="E"),VLOOKUP($M$12,'Sel Coberturas,Capitais,Frquias'!$G$22:$J$32,2,FALSE),IF(AND(K80="F"),VLOOKUP($M$12,'Sel Coberturas,Capitais,Frquias'!$L$11:$O$17,2,FALSE),IF(AND(K80="G"),VLOOKUP($M$12,'Sel Coberturas,Capitais,Frquias'!$Q$11:$T$11,2,FALSE)))))))),"N")</f>
        <v>0</v>
      </c>
      <c r="N80" s="118" t="b">
        <f>IF(AND(M80="N"),"N",(IF(AND(K80="A"),VLOOKUP($M$12,'Sel Coberturas,Capitais,Frquias'!$B$11:$E$17,3,FALSE),IF(AND(K80="B"),VLOOKUP($M$12,'Sel Coberturas,Capitais,Frquias'!$B$22:$E$30,3,FALSE),IF(AND(K80="C"),VLOOKUP($M$12,'Sel Coberturas,Capitais,Frquias'!$B$35:$E$48,3,FALSE),IF(AND(K80="D"),VLOOKUP($M$12,'Sel Coberturas,Capitais,Frquias'!$G$11:$J$15,3,FALSE),IF(AND(K80="E"),VLOOKUP($M$12,'Sel Coberturas,Capitais,Frquias'!$G$22:$J$32,3,FALSE),IF(AND(K80="F"),VLOOKUP($M$12,'Sel Coberturas,Capitais,Frquias'!$L$11:$O$17,3,FALSE),IF(AND(K80="G"),VLOOKUP($M$12,'Sel Coberturas,Capitais,Frquias'!$Q$11:$T$11,3,FALSE))))))))))</f>
        <v>0</v>
      </c>
      <c r="O80" s="118" t="b">
        <f>IFERROR(IF(AND(K80="A"),VLOOKUP($O$12,'Sel Coberturas,Capitais,Frquias'!$B$11:$E$17,2,FALSE),IF(AND(K80="B"),VLOOKUP($O$12,'Sel Coberturas,Capitais,Frquias'!$B$22:$E$30,2,FALSE),IF(AND(K80="C"),VLOOKUP($O$12,'Sel Coberturas,Capitais,Frquias'!$B$35:$E$48,2,FALSE),IF(AND(K80="D"),VLOOKUP($O$12,'Sel Coberturas,Capitais,Frquias'!$G$11:$J$15,2,FALSE),IF(AND(K80="E"),VLOOKUP($O$12,'Sel Coberturas,Capitais,Frquias'!$G$22:$J$32,2,FALSE),IF(AND(K80="F"),VLOOKUP($O$12,'Sel Coberturas,Capitais,Frquias'!$L$11:$O$17,2,FALSE),IF(AND(K80="G"),VLOOKUP($O$12,'Sel Coberturas,Capitais,Frquias'!$Q$11:$T$11,2,FALSE)))))))),"N")</f>
        <v>0</v>
      </c>
      <c r="P80" s="118" t="b">
        <f>IFERROR(IF(AND(K80="A"),VLOOKUP($P$12,'Sel Coberturas,Capitais,Frquias'!$B$11:$E$17,2,FALSE),IF(AND(K80="B"),VLOOKUP($P$12,'Sel Coberturas,Capitais,Frquias'!$B$22:$E$30,2,FALSE),IF(AND(K80="C"),VLOOKUP($P$12,'Sel Coberturas,Capitais,Frquias'!$B$35:$E$48,2,FALSE),IF(AND(K80="D"),VLOOKUP($P$12,'Sel Coberturas,Capitais,Frquias'!$G$11:$J$15,2,FALSE),IF(AND(K80="E"),VLOOKUP($P$12,'Sel Coberturas,Capitais,Frquias'!$G$22:$J$32,2,FALSE),IF(AND(K80="F"),VLOOKUP($P$12,'Sel Coberturas,Capitais,Frquias'!$L$11:$O$17,2,FALSE),IF(AND(K80="G"),VLOOKUP($P$12,'Sel Coberturas,Capitais,Frquias'!$Q$11:$T$11,2,FALSE)))))))),"N")</f>
        <v>0</v>
      </c>
      <c r="Q80" s="118" t="b">
        <f>IFERROR(IF(AND(K80="A"),VLOOKUP($Q$12,'Sel Coberturas,Capitais,Frquias'!$B$11:$E$17,2,FALSE),IF(AND(K80="B"),VLOOKUP($Q$12,'Sel Coberturas,Capitais,Frquias'!$B$22:$E$30,2,FALSE),IF(AND(K80="C"),VLOOKUP($Q$12,'Sel Coberturas,Capitais,Frquias'!$B$35:$E$48,2,FALSE),IF(AND(K80="D"),VLOOKUP($Q$12,'Sel Coberturas,Capitais,Frquias'!$G$11:$J$15,2,FALSE),IF(AND(K80="E"),VLOOKUP($Q$12,'Sel Coberturas,Capitais,Frquias'!$G$22:$J$32,2,FALSE),IF(AND(K80="F"),VLOOKUP($Q$12,'Sel Coberturas,Capitais,Frquias'!$L$11:$O$17,2,FALSE),IF(AND(K80="G"),VLOOKUP($Q$12,'Sel Coberturas,Capitais,Frquias'!$Q$11:$T$11,2,FALSE)))))))),"N")</f>
        <v>0</v>
      </c>
      <c r="R80" s="118" t="b">
        <f>IF(AND(Q80="N"),"N",(IF(AND(K80="A"),VLOOKUP($Q$12,'Sel Coberturas,Capitais,Frquias'!$B$11:$E$17,3,FALSE),IF(AND(K80="B"),VLOOKUP($Q$12,'Sel Coberturas,Capitais,Frquias'!$B$22:$E$30,3,FALSE),IF(AND(K80="C"),VLOOKUP($Q$12,'Sel Coberturas,Capitais,Frquias'!$B$35:$E$48,3,FALSE),IF(AND(K80="D"),VLOOKUP($Q$12,'Sel Coberturas,Capitais,Frquias'!$G$11:$J$15,3,FALSE),IF(AND(K80="E"),VLOOKUP($Q$12,'Sel Coberturas,Capitais,Frquias'!$G$22:$J$32,3,FALSE),IF(AND(K80="F"),VLOOKUP($Q$12,'Sel Coberturas,Capitais,Frquias'!$L$11:$O$17,3,FALSE),IF(AND(K80="G"),VLOOKUP($Q$12,'Sel Coberturas,Capitais,Frquias'!$Q$11:$T$11,3,FALSE))))))))))</f>
        <v>0</v>
      </c>
      <c r="S80" s="118" t="b">
        <f>IFERROR(IF(AND(K80="A"),VLOOKUP($S$12,'Sel Coberturas,Capitais,Frquias'!$B$11:$E$17,2,FALSE),IF(AND(K80="B"),VLOOKUP($S$12,'Sel Coberturas,Capitais,Frquias'!$B$22:$E$30,2,FALSE),IF(AND(K80="C"),VLOOKUP($S$12,'Sel Coberturas,Capitais,Frquias'!$B$35:$E$48,2,FALSE),IF(AND(K80="D"),VLOOKUP($S$12,'Sel Coberturas,Capitais,Frquias'!$G$11:$J$15,2,FALSE),IF(AND(K80="E"),VLOOKUP($S$12,'Sel Coberturas,Capitais,Frquias'!$G$22:$J$32,2,FALSE),IF(AND(K80="F"),VLOOKUP($S$12,'Sel Coberturas,Capitais,Frquias'!$L$11:$O$17,2,FALSE),IF(AND(K80="G"),VLOOKUP($S$12,'Sel Coberturas,Capitais,Frquias'!$Q$11:$T$11,2,FALSE)))))))),"N")</f>
        <v>0</v>
      </c>
      <c r="T80" s="118" t="b">
        <f>IFERROR(IF(AND(S80="N"),"",(IF(AND(K80="A"),VLOOKUP($S$12,'Sel Coberturas,Capitais,Frquias'!$B$11:$E$17,4,FALSE),IF(AND(K80="B"),VLOOKUP($S$12,'Sel Coberturas,Capitais,Frquias'!$B$22:$E$30,4,FALSE),IF(AND(K80="C"),VLOOKUP($S$12,'Sel Coberturas,Capitais,Frquias'!$B$35:$E$48,4,FALSE),IF(AND(K80="D"),VLOOKUP($S$12,'Sel Coberturas,Capitais,Frquias'!$G$11:$J$15,4,FALSE),IF(AND(K80="E"),VLOOKUP($S$12,'Sel Coberturas,Capitais,Frquias'!$G$22:$J$32,4,FALSE),IF(AND(K80="F"),VLOOKUP($S$12,'Sel Coberturas,Capitais,Frquias'!$L$11:$O$17,4,FALSE),IF(AND(K80="G"),VLOOKUP($S$12,'Sel Coberturas,Capitais,Frquias'!$Q$11:$T$11,4,FALSE)))))))))),"")</f>
        <v>0</v>
      </c>
      <c r="U80" s="118" t="b">
        <f>IFERROR(IF(AND(K80="A"),VLOOKUP($U$12,'Sel Coberturas,Capitais,Frquias'!$B$11:$E$17,2,FALSE),IF(AND(K80="B"),VLOOKUP($U$12,'Sel Coberturas,Capitais,Frquias'!$B$22:$E$30,2,FALSE),IF(AND(K80="C"),VLOOKUP($U$12,'Sel Coberturas,Capitais,Frquias'!$B$35:$E$48,2,FALSE),IF(AND(K80="D"),VLOOKUP($U$12,'Sel Coberturas,Capitais,Frquias'!$G$11:$J$15,2,FALSE),IF(AND(K80="E"),VLOOKUP($U$12,'Sel Coberturas,Capitais,Frquias'!$G$22:$J$32,2,FALSE),IF(AND(K80="F"),VLOOKUP($U$12,'Sel Coberturas,Capitais,Frquias'!$L$11:$O$17,2,FALSE),IF(AND(K80="G"),VLOOKUP($U$12,'Sel Coberturas,Capitais,Frquias'!$Q$11:$T$11,2,FALSE)))))))),"N")</f>
        <v>0</v>
      </c>
      <c r="V80" s="119" t="b">
        <f>IFERROR(IF(AND(U80="N"),"",(IF(AND(K80="A"),VLOOKUP($U$12,'Sel Coberturas,Capitais,Frquias'!$B$11:$E$17,4,FALSE),IF(AND(K80="B"),VLOOKUP($U$12,'Sel Coberturas,Capitais,Frquias'!$B$22:$E$30,4,FALSE),IF(AND(K80="C"),VLOOKUP($U$12,'Sel Coberturas,Capitais,Frquias'!$B$35:$E$48,4,FALSE),IF(AND(K80="D"),VLOOKUP($U$12,'Sel Coberturas,Capitais,Frquias'!$G$11:$J$15,4,FALSE),IF(AND(K80="E"),VLOOKUP($U$12,'Sel Coberturas,Capitais,Frquias'!$G$22:$J$32,4,FALSE),IF(AND(K80="F"),VLOOKUP($U$12,'Sel Coberturas,Capitais,Frquias'!$L$11:$O$17,4,FALSE),IF(AND(K80="G"),VLOOKUP($U$12,'Sel Coberturas,Capitais,Frquias'!$Q$11:$T$11,4,FALSE)))))))))),"")</f>
        <v>0</v>
      </c>
      <c r="W80" s="118" t="b">
        <f>IFERROR(IF(AND(K80="A"),VLOOKUP($W$12,'Sel Coberturas,Capitais,Frquias'!$B$11:$E$17,2,FALSE),IF(AND(K80="B"),VLOOKUP($W$12,'Sel Coberturas,Capitais,Frquias'!$B$22:$E$30,2,FALSE),IF(AND(K80="C"),VLOOKUP($W$12,'Sel Coberturas,Capitais,Frquias'!$B$35:$E$48,2,FALSE),IF(AND(K80="D"),VLOOKUP($W$12,'Sel Coberturas,Capitais,Frquias'!$G$11:$J$15,2,FALSE),IF(AND(K80="E"),VLOOKUP($W$12,'Sel Coberturas,Capitais,Frquias'!$G$22:$J$32,2,FALSE),IF(AND(K80="F"),VLOOKUP($W$12,'Sel Coberturas,Capitais,Frquias'!$L$11:$O$17,2,FALSE),IF(AND(K80="G"),VLOOKUP($W$12,'Sel Coberturas,Capitais,Frquias'!$Q$11:$T$11,2,FALSE)))))))),"N")</f>
        <v>0</v>
      </c>
      <c r="X80" s="119" t="b">
        <f>IFERROR(IF(AND(W80="N"),"",(IF(AND(K80="A"),VLOOKUP($W$12,'Sel Coberturas,Capitais,Frquias'!$B$11:$E$17,4,FALSE),IF(AND(K80="B"),VLOOKUP($W$12,'Sel Coberturas,Capitais,Frquias'!$B$22:$E$30,4,FALSE),IF(AND(K80="C"),VLOOKUP($W$12,'Sel Coberturas,Capitais,Frquias'!$B$35:$E$48,4,FALSE),IF(AND(K80="D"),VLOOKUP($W$12,'Sel Coberturas,Capitais,Frquias'!$G$11:$J$15,4,FALSE),IF(AND(K80="E"),VLOOKUP($W$12,'Sel Coberturas,Capitais,Frquias'!$G$22:$J$32,4,FALSE),IF(AND(K80="F"),VLOOKUP($W$12,'Sel Coberturas,Capitais,Frquias'!$L$11:$O$17,4,FALSE),IF(AND(K80="G"),VLOOKUP($W$12,'Sel Coberturas,Capitais,Frquias'!$Q$11:$T$11,4,FALSE)))))))))),"")</f>
        <v>0</v>
      </c>
      <c r="Y80" s="118" t="b">
        <f>IFERROR(IF(AND(K80="A"),VLOOKUP($Y$12,'Sel Coberturas,Capitais,Frquias'!$B$11:$E$17,2,FALSE),IF(AND(K80="B"),VLOOKUP($Y$12,'Sel Coberturas,Capitais,Frquias'!$B$22:$E$30,2,FALSE),IF(AND(K80="C"),VLOOKUP($Y$12,'Sel Coberturas,Capitais,Frquias'!$B$35:$E$48,2,FALSE),IF(AND(K80="D"),VLOOKUP($Y$12,'Sel Coberturas,Capitais,Frquias'!$G$11:$J$15,2,FALSE),IF(AND(K80="E"),VLOOKUP($Y$12,'Sel Coberturas,Capitais,Frquias'!$G$22:$J$32,2,FALSE),IF(AND(K80="F"),VLOOKUP($Y$12,'Sel Coberturas,Capitais,Frquias'!$L$11:$O$17,2,FALSE),IF(AND(K80="G"),VLOOKUP($Y$12,'Sel Coberturas,Capitais,Frquias'!$Q$11:$T$11,2,FALSE)))))))),"N")</f>
        <v>0</v>
      </c>
      <c r="Z80" s="119" t="b">
        <f>IFERROR(IF(AND(Y80="N"),"",(IF(AND(K80="A"),VLOOKUP($Y$12,'Sel Coberturas,Capitais,Frquias'!$B$11:$E$17,4,FALSE),IF(AND(K80="B"),VLOOKUP($Y$12,'Sel Coberturas,Capitais,Frquias'!$B$22:$E$30,4,FALSE),IF(AND(K80="C"),VLOOKUP($Y$12,'Sel Coberturas,Capitais,Frquias'!$B$35:$E$48,4,FALSE),IF(AND(K80="D"),VLOOKUP($Y$12,'Sel Coberturas,Capitais,Frquias'!$G$11:$J$15,4,FALSE),IF(AND(K80="E"),VLOOKUP($Y$12,'Sel Coberturas,Capitais,Frquias'!$G$22:$J$32,4,FALSE),IF(AND(K80="F"),VLOOKUP($Y$12,'Sel Coberturas,Capitais,Frquias'!$L$11:$O$17,4,FALSE),IF(AND(K80="G"),VLOOKUP($Y$12,'Sel Coberturas,Capitais,Frquias'!$Q$11:$T$11,4,FALSE)))))))))),"")</f>
        <v>0</v>
      </c>
      <c r="AA80" s="118" t="b">
        <f>IFERROR(IF(AND(K80="A"),VLOOKUP($AA$12,'Sel Coberturas,Capitais,Frquias'!$B$11:$E$17,2,FALSE),IF(AND(K80="B"),VLOOKUP($AA$12,'Sel Coberturas,Capitais,Frquias'!$B$22:$E$30,2,FALSE),IF(AND(K80="C"),VLOOKUP($AA$12,'Sel Coberturas,Capitais,Frquias'!$B$35:$E$48,2,FALSE),IF(AND(K80="D"),VLOOKUP($AA$12,'Sel Coberturas,Capitais,Frquias'!$G$11:$J$15,2,FALSE),IF(AND(K80="E"),VLOOKUP($AA$12,'Sel Coberturas,Capitais,Frquias'!$G$22:$J$32,2,FALSE),IF(AND(K80="F"),VLOOKUP($AA$12,'Sel Coberturas,Capitais,Frquias'!$L$11:$O$17,2,FALSE),IF(AND(K80="G"),VLOOKUP($AA$12,'Sel Coberturas,Capitais,Frquias'!$Q$11:$T$11,2,FALSE)))))))),"N")</f>
        <v>0</v>
      </c>
      <c r="AB80" s="119" t="b">
        <f>IFERROR(IF(AND(AA80="N"),"",(IF(AND(K80="A"),VLOOKUP($AA$12,'Sel Coberturas,Capitais,Frquias'!$B$11:$E$17,4,FALSE),IF(AND(K80="B"),VLOOKUP($AA$12,'Sel Coberturas,Capitais,Frquias'!$B$22:$E$30,4,FALSE),IF(AND(K80="C"),VLOOKUP($AA$12,'Sel Coberturas,Capitais,Frquias'!$B$35:$E$48,4,FALSE),IF(AND(K80="D"),VLOOKUP($AA$12,'Sel Coberturas,Capitais,Frquias'!$G$11:$J$15,4,FALSE),IF(AND(K80="E"),VLOOKUP($AA$12,'Sel Coberturas,Capitais,Frquias'!$G$22:$J$32,4,FALSE),IF(AND(K80="F"),VLOOKUP($AA$12,'Sel Coberturas,Capitais,Frquias'!$L$11:$O$17,4,FALSE),IF(AND(K80="G"),VLOOKUP($AA$12,'Sel Coberturas,Capitais,Frquias'!$Q$11:$T$11,4,FALSE)))))))))),"")</f>
        <v>0</v>
      </c>
      <c r="AC80" s="118" t="b">
        <f>IFERROR(IF(AND(K80="A"),VLOOKUP($AC$12,'Sel Coberturas,Capitais,Frquias'!$B$11:$E$17,2,FALSE),IF(AND(K80="B"),VLOOKUP($AC$12,'Sel Coberturas,Capitais,Frquias'!$B$22:$E$30,2,FALSE),IF(AND(K80="C"),VLOOKUP($AC$12,'Sel Coberturas,Capitais,Frquias'!$B$35:$E$48,2,FALSE),IF(AND(K80="D"),VLOOKUP($AC$12,'Sel Coberturas,Capitais,Frquias'!$G$11:$J$15,2,FALSE),IF(AND(K80="E"),VLOOKUP($AC$12,'Sel Coberturas,Capitais,Frquias'!$G$22:$J$32,2,FALSE),IF(AND(K80="F"),VLOOKUP($AC$12,'Sel Coberturas,Capitais,Frquias'!$L$11:$O$17,2,FALSE),IF(AND(K80="G"),VLOOKUP($AC$12,'Sel Coberturas,Capitais,Frquias'!$Q$11:$T$11,2,FALSE)))))))),"N")</f>
        <v>0</v>
      </c>
      <c r="AD80" s="118" t="b">
        <f>IF(AND(AC80="N"),"N",(IF(AND(K80="A"),VLOOKUP($AC$12,'Sel Coberturas,Capitais,Frquias'!$B$11:$E$17,3,FALSE),IF(AND(K80="B"),VLOOKUP($AC$12,'Sel Coberturas,Capitais,Frquias'!$B$22:$E$30,3,FALSE),IF(AND(K80="C"),VLOOKUP($AC$12,'Sel Coberturas,Capitais,Frquias'!$B$35:$E$48,3,FALSE),IF(AND(K80="D"),VLOOKUP($AC$12,'Sel Coberturas,Capitais,Frquias'!$G$11:$J$15,3,FALSE),IF(AND(K80="E"),VLOOKUP($AC$12,'Sel Coberturas,Capitais,Frquias'!$G$22:$J$32,3,FALSE),IF(AND(K80="F"),VLOOKUP($AC$12,'Sel Coberturas,Capitais,Frquias'!$L$11:$O$17,3,FALSE),IF(AND(K80="G"),VLOOKUP($AC$12,'Sel Coberturas,Capitais,Frquias'!$Q$11:$T$11,3,FALSE))))))))))</f>
        <v>0</v>
      </c>
      <c r="AE80" s="118" t="b">
        <f>IFERROR(IF(AND(K80="A"),VLOOKUP($AE$12,'Sel Coberturas,Capitais,Frquias'!$B$11:$E$17,2,FALSE),IF(AND(K80="B"),VLOOKUP($AE$12,'Sel Coberturas,Capitais,Frquias'!$B$22:$E$30,2,FALSE),IF(AND(K80="C"),VLOOKUP($AE$12,'Sel Coberturas,Capitais,Frquias'!$B$35:$E$48,2,FALSE),IF(AND(K80="D"),VLOOKUP($AE$12,'Sel Coberturas,Capitais,Frquias'!$G$11:$J$15,2,FALSE),IF(AND(K80="E"),VLOOKUP($AE$12,'Sel Coberturas,Capitais,Frquias'!$G$22:$J$32,2,FALSE),IF(AND(K80="F"),VLOOKUP($AE$12,'Sel Coberturas,Capitais,Frquias'!$L$11:$O$17,2,FALSE),IF(AND(K80="G"),VLOOKUP($AE$12,'Sel Coberturas,Capitais,Frquias'!$Q$11:$T$11,2,FALSE)))))))),"N")</f>
        <v>0</v>
      </c>
      <c r="AF80" s="118" t="b">
        <f>IF(AND(AE80="N"),"N",(IF(AND(K80="A"),VLOOKUP($AE$12,'Sel Coberturas,Capitais,Frquias'!$B$11:$E$17,3,FALSE),IF(AND(K80="B"),VLOOKUP($AE$12,'Sel Coberturas,Capitais,Frquias'!$B$22:$E$30,3,FALSE),IF(AND(K80="C"),VLOOKUP($AE$12,'Sel Coberturas,Capitais,Frquias'!$B$35:$E$48,3,FALSE),IF(AND(K80="D"),VLOOKUP($AE$12,'Sel Coberturas,Capitais,Frquias'!$G$11:$J$15,3,FALSE),IF(AND(K80="E"),VLOOKUP($AE$12,'Sel Coberturas,Capitais,Frquias'!$G$22:$J$32,3,FALSE),IF(AND(K80="F"),VLOOKUP($AE$12,'Sel Coberturas,Capitais,Frquias'!$L$11:$O$17,3,FALSE),IF(AND(K80="G"),VLOOKUP($AE$12,'Sel Coberturas,Capitais,Frquias'!$Q$11:$T$11,3,FALSE))))))))))</f>
        <v>0</v>
      </c>
      <c r="AG80" s="118" t="b">
        <f>IFERROR(IF(AND(K80="A"),VLOOKUP($AG$12,'Sel Coberturas,Capitais,Frquias'!$B$11:$E$17,2,FALSE),IF(AND(K80="B"),VLOOKUP($AG$12,'Sel Coberturas,Capitais,Frquias'!$B$22:$E$30,2,FALSE),IF(AND(K80="C"),VLOOKUP($AG$12,'Sel Coberturas,Capitais,Frquias'!$B$35:$E$48,2,FALSE),IF(AND(K80="D"),VLOOKUP($AG$12,'Sel Coberturas,Capitais,Frquias'!$G$11:$J$15,2,FALSE),IF(AND(K80="E"),VLOOKUP($AG$12,'Sel Coberturas,Capitais,Frquias'!$G$22:$J$32,2,FALSE),IF(AND(K80="F"),VLOOKUP($AG$12,'Sel Coberturas,Capitais,Frquias'!$L$11:$O$17,2,FALSE),IF(AND(K80="G"),VLOOKUP($AG$12,'Sel Coberturas,Capitais,Frquias'!$Q$11:$T$11,2,FALSE)))))))),"N")</f>
        <v>0</v>
      </c>
      <c r="AH80" s="118" t="b">
        <f>IF(AND(AG80="N"),"N",(IF(AND(K80="A"),VLOOKUP($AG$12,'Sel Coberturas,Capitais,Frquias'!$B$11:$E$17,3,FALSE),IF(AND(K80="B"),VLOOKUP($AG$12,'Sel Coberturas,Capitais,Frquias'!$B$22:$E$30,3,FALSE),IF(AND(K80="C"),VLOOKUP($AG$12,'Sel Coberturas,Capitais,Frquias'!$B$35:$E$48,3,FALSE),IF(AND(K80="D"),VLOOKUP($AG$12,'Sel Coberturas,Capitais,Frquias'!$G$11:$J$15,3,FALSE),IF(AND(K80="E"),VLOOKUP($AG$12,'Sel Coberturas,Capitais,Frquias'!$G$22:$J$32,3,FALSE),IF(AND(K80="F"),VLOOKUP($AG$12,'Sel Coberturas,Capitais,Frquias'!$L$11:$O$17,3,FALSE),IF(AND(K80="G"),VLOOKUP($AG$12,'Sel Coberturas,Capitais,Frquias'!$Q$11:$T$11,3,FALSE))))))))))</f>
        <v>0</v>
      </c>
      <c r="AI80" s="118" t="b">
        <f>IFERROR(IF(AND(K80="A"),VLOOKUP($AI$12,'Sel Coberturas,Capitais,Frquias'!$B$11:$E$17,2,FALSE),IF(AND(K80="B"),VLOOKUP($AI$12,'Sel Coberturas,Capitais,Frquias'!$B$22:$E$30,2,FALSE),IF(AND(K80="C"),VLOOKUP($AI$12,'Sel Coberturas,Capitais,Frquias'!$B$35:$E$48,2,FALSE),IF(AND(K80="D"),VLOOKUP($AI$12,'Sel Coberturas,Capitais,Frquias'!$G$11:$J$15,2,FALSE),IF(AND(K80="E"),VLOOKUP($AI$12,'Sel Coberturas,Capitais,Frquias'!$G$22:$J$32,2,FALSE),IF(AND(K80="F"),VLOOKUP($AI$12,'Sel Coberturas,Capitais,Frquias'!$L$11:$O$17,2,FALSE),IF(AND(K80="G"),VLOOKUP($AI$12,'Sel Coberturas,Capitais,Frquias'!$Q$11:$T$11,2,FALSE)))))))),"N")</f>
        <v>0</v>
      </c>
      <c r="BU80" s="100" t="s">
        <v>476</v>
      </c>
      <c r="BV80" s="100" t="s">
        <v>231</v>
      </c>
      <c r="BW80" s="94" t="s">
        <v>475</v>
      </c>
      <c r="BY80" s="102" t="s">
        <v>1407</v>
      </c>
      <c r="BZ80" s="103" t="s">
        <v>362</v>
      </c>
      <c r="CA80" s="103">
        <v>2509</v>
      </c>
      <c r="CC80" s="90">
        <v>2150</v>
      </c>
      <c r="CD80" s="89" t="s">
        <v>1875</v>
      </c>
      <c r="CF80" s="90">
        <v>10203</v>
      </c>
      <c r="CG80" s="92" t="s">
        <v>1876</v>
      </c>
    </row>
    <row r="81" spans="1:85">
      <c r="A81" s="85">
        <f t="shared" si="1"/>
        <v>69</v>
      </c>
      <c r="B81" s="114"/>
      <c r="C81" s="115"/>
      <c r="D81" s="115"/>
      <c r="E81" s="115"/>
      <c r="F81" s="114"/>
      <c r="G81" s="114"/>
      <c r="H81" s="114"/>
      <c r="I81" s="121"/>
      <c r="J81" s="116"/>
      <c r="K81" s="116"/>
      <c r="L81" s="117" t="b">
        <f>IFERROR(IF(AND(K81="A"),VLOOKUP($L$12,'Sel Coberturas,Capitais,Frquias'!$B$11:$E$17,3,FALSE),IF(AND(K81="B"),VLOOKUP($L$12,'Sel Coberturas,Capitais,Frquias'!$B$22:$E$30,3,FALSE),IF(AND(K81="C"),VLOOKUP($L$12,'Sel Coberturas,Capitais,Frquias'!$B$35:$E$48,3,FALSE),IF(AND(K81="D"),VLOOKUP($L$12,'Sel Coberturas,Capitais,Frquias'!$G$11:$J$15,3,FALSE),IF(AND(K81="E"),VLOOKUP($L$12,'Sel Coberturas,Capitais,Frquias'!$G$22:$J$32,3,FALSE),IF(AND(K81="F"),VLOOKUP($L$12,'Sel Coberturas,Capitais,Frquias'!$L$11:$O$17,3,FALSE),IF(AND(K81="G"),VLOOKUP($L$12,'Sel Coberturas,Capitais,Frquias'!$Q$11:$T$11,3,FALSE)))))))),"")</f>
        <v>0</v>
      </c>
      <c r="M81" s="118" t="b">
        <f>IFERROR(IF(AND(K81="A"),VLOOKUP($M$12,'Sel Coberturas,Capitais,Frquias'!$B$11:$E$17,2,FALSE),IF(AND(K81="B"),VLOOKUP($M$12,'Sel Coberturas,Capitais,Frquias'!$B$22:$E$30,2,FALSE),IF(AND(K81="C"),VLOOKUP($M$12,'Sel Coberturas,Capitais,Frquias'!$B$35:$E$48,2,FALSE),IF(AND(K81="D"),VLOOKUP($M$12,'Sel Coberturas,Capitais,Frquias'!$G$11:$J$15,2,FALSE),IF(AND(K81="E"),VLOOKUP($M$12,'Sel Coberturas,Capitais,Frquias'!$G$22:$J$32,2,FALSE),IF(AND(K81="F"),VLOOKUP($M$12,'Sel Coberturas,Capitais,Frquias'!$L$11:$O$17,2,FALSE),IF(AND(K81="G"),VLOOKUP($M$12,'Sel Coberturas,Capitais,Frquias'!$Q$11:$T$11,2,FALSE)))))))),"N")</f>
        <v>0</v>
      </c>
      <c r="N81" s="118" t="b">
        <f>IF(AND(M81="N"),"N",(IF(AND(K81="A"),VLOOKUP($M$12,'Sel Coberturas,Capitais,Frquias'!$B$11:$E$17,3,FALSE),IF(AND(K81="B"),VLOOKUP($M$12,'Sel Coberturas,Capitais,Frquias'!$B$22:$E$30,3,FALSE),IF(AND(K81="C"),VLOOKUP($M$12,'Sel Coberturas,Capitais,Frquias'!$B$35:$E$48,3,FALSE),IF(AND(K81="D"),VLOOKUP($M$12,'Sel Coberturas,Capitais,Frquias'!$G$11:$J$15,3,FALSE),IF(AND(K81="E"),VLOOKUP($M$12,'Sel Coberturas,Capitais,Frquias'!$G$22:$J$32,3,FALSE),IF(AND(K81="F"),VLOOKUP($M$12,'Sel Coberturas,Capitais,Frquias'!$L$11:$O$17,3,FALSE),IF(AND(K81="G"),VLOOKUP($M$12,'Sel Coberturas,Capitais,Frquias'!$Q$11:$T$11,3,FALSE))))))))))</f>
        <v>0</v>
      </c>
      <c r="O81" s="118" t="b">
        <f>IFERROR(IF(AND(K81="A"),VLOOKUP($O$12,'Sel Coberturas,Capitais,Frquias'!$B$11:$E$17,2,FALSE),IF(AND(K81="B"),VLOOKUP($O$12,'Sel Coberturas,Capitais,Frquias'!$B$22:$E$30,2,FALSE),IF(AND(K81="C"),VLOOKUP($O$12,'Sel Coberturas,Capitais,Frquias'!$B$35:$E$48,2,FALSE),IF(AND(K81="D"),VLOOKUP($O$12,'Sel Coberturas,Capitais,Frquias'!$G$11:$J$15,2,FALSE),IF(AND(K81="E"),VLOOKUP($O$12,'Sel Coberturas,Capitais,Frquias'!$G$22:$J$32,2,FALSE),IF(AND(K81="F"),VLOOKUP($O$12,'Sel Coberturas,Capitais,Frquias'!$L$11:$O$17,2,FALSE),IF(AND(K81="G"),VLOOKUP($O$12,'Sel Coberturas,Capitais,Frquias'!$Q$11:$T$11,2,FALSE)))))))),"N")</f>
        <v>0</v>
      </c>
      <c r="P81" s="118" t="b">
        <f>IFERROR(IF(AND(K81="A"),VLOOKUP($P$12,'Sel Coberturas,Capitais,Frquias'!$B$11:$E$17,2,FALSE),IF(AND(K81="B"),VLOOKUP($P$12,'Sel Coberturas,Capitais,Frquias'!$B$22:$E$30,2,FALSE),IF(AND(K81="C"),VLOOKUP($P$12,'Sel Coberturas,Capitais,Frquias'!$B$35:$E$48,2,FALSE),IF(AND(K81="D"),VLOOKUP($P$12,'Sel Coberturas,Capitais,Frquias'!$G$11:$J$15,2,FALSE),IF(AND(K81="E"),VLOOKUP($P$12,'Sel Coberturas,Capitais,Frquias'!$G$22:$J$32,2,FALSE),IF(AND(K81="F"),VLOOKUP($P$12,'Sel Coberturas,Capitais,Frquias'!$L$11:$O$17,2,FALSE),IF(AND(K81="G"),VLOOKUP($P$12,'Sel Coberturas,Capitais,Frquias'!$Q$11:$T$11,2,FALSE)))))))),"N")</f>
        <v>0</v>
      </c>
      <c r="Q81" s="118" t="b">
        <f>IFERROR(IF(AND(K81="A"),VLOOKUP($Q$12,'Sel Coberturas,Capitais,Frquias'!$B$11:$E$17,2,FALSE),IF(AND(K81="B"),VLOOKUP($Q$12,'Sel Coberturas,Capitais,Frquias'!$B$22:$E$30,2,FALSE),IF(AND(K81="C"),VLOOKUP($Q$12,'Sel Coberturas,Capitais,Frquias'!$B$35:$E$48,2,FALSE),IF(AND(K81="D"),VLOOKUP($Q$12,'Sel Coberturas,Capitais,Frquias'!$G$11:$J$15,2,FALSE),IF(AND(K81="E"),VLOOKUP($Q$12,'Sel Coberturas,Capitais,Frquias'!$G$22:$J$32,2,FALSE),IF(AND(K81="F"),VLOOKUP($Q$12,'Sel Coberturas,Capitais,Frquias'!$L$11:$O$17,2,FALSE),IF(AND(K81="G"),VLOOKUP($Q$12,'Sel Coberturas,Capitais,Frquias'!$Q$11:$T$11,2,FALSE)))))))),"N")</f>
        <v>0</v>
      </c>
      <c r="R81" s="118" t="b">
        <f>IF(AND(Q81="N"),"N",(IF(AND(K81="A"),VLOOKUP($Q$12,'Sel Coberturas,Capitais,Frquias'!$B$11:$E$17,3,FALSE),IF(AND(K81="B"),VLOOKUP($Q$12,'Sel Coberturas,Capitais,Frquias'!$B$22:$E$30,3,FALSE),IF(AND(K81="C"),VLOOKUP($Q$12,'Sel Coberturas,Capitais,Frquias'!$B$35:$E$48,3,FALSE),IF(AND(K81="D"),VLOOKUP($Q$12,'Sel Coberturas,Capitais,Frquias'!$G$11:$J$15,3,FALSE),IF(AND(K81="E"),VLOOKUP($Q$12,'Sel Coberturas,Capitais,Frquias'!$G$22:$J$32,3,FALSE),IF(AND(K81="F"),VLOOKUP($Q$12,'Sel Coberturas,Capitais,Frquias'!$L$11:$O$17,3,FALSE),IF(AND(K81="G"),VLOOKUP($Q$12,'Sel Coberturas,Capitais,Frquias'!$Q$11:$T$11,3,FALSE))))))))))</f>
        <v>0</v>
      </c>
      <c r="S81" s="118" t="b">
        <f>IFERROR(IF(AND(K81="A"),VLOOKUP($S$12,'Sel Coberturas,Capitais,Frquias'!$B$11:$E$17,2,FALSE),IF(AND(K81="B"),VLOOKUP($S$12,'Sel Coberturas,Capitais,Frquias'!$B$22:$E$30,2,FALSE),IF(AND(K81="C"),VLOOKUP($S$12,'Sel Coberturas,Capitais,Frquias'!$B$35:$E$48,2,FALSE),IF(AND(K81="D"),VLOOKUP($S$12,'Sel Coberturas,Capitais,Frquias'!$G$11:$J$15,2,FALSE),IF(AND(K81="E"),VLOOKUP($S$12,'Sel Coberturas,Capitais,Frquias'!$G$22:$J$32,2,FALSE),IF(AND(K81="F"),VLOOKUP($S$12,'Sel Coberturas,Capitais,Frquias'!$L$11:$O$17,2,FALSE),IF(AND(K81="G"),VLOOKUP($S$12,'Sel Coberturas,Capitais,Frquias'!$Q$11:$T$11,2,FALSE)))))))),"N")</f>
        <v>0</v>
      </c>
      <c r="T81" s="118" t="b">
        <f>IFERROR(IF(AND(S81="N"),"",(IF(AND(K81="A"),VLOOKUP($S$12,'Sel Coberturas,Capitais,Frquias'!$B$11:$E$17,4,FALSE),IF(AND(K81="B"),VLOOKUP($S$12,'Sel Coberturas,Capitais,Frquias'!$B$22:$E$30,4,FALSE),IF(AND(K81="C"),VLOOKUP($S$12,'Sel Coberturas,Capitais,Frquias'!$B$35:$E$48,4,FALSE),IF(AND(K81="D"),VLOOKUP($S$12,'Sel Coberturas,Capitais,Frquias'!$G$11:$J$15,4,FALSE),IF(AND(K81="E"),VLOOKUP($S$12,'Sel Coberturas,Capitais,Frquias'!$G$22:$J$32,4,FALSE),IF(AND(K81="F"),VLOOKUP($S$12,'Sel Coberturas,Capitais,Frquias'!$L$11:$O$17,4,FALSE),IF(AND(K81="G"),VLOOKUP($S$12,'Sel Coberturas,Capitais,Frquias'!$Q$11:$T$11,4,FALSE)))))))))),"")</f>
        <v>0</v>
      </c>
      <c r="U81" s="118" t="b">
        <f>IFERROR(IF(AND(K81="A"),VLOOKUP($U$12,'Sel Coberturas,Capitais,Frquias'!$B$11:$E$17,2,FALSE),IF(AND(K81="B"),VLOOKUP($U$12,'Sel Coberturas,Capitais,Frquias'!$B$22:$E$30,2,FALSE),IF(AND(K81="C"),VLOOKUP($U$12,'Sel Coberturas,Capitais,Frquias'!$B$35:$E$48,2,FALSE),IF(AND(K81="D"),VLOOKUP($U$12,'Sel Coberturas,Capitais,Frquias'!$G$11:$J$15,2,FALSE),IF(AND(K81="E"),VLOOKUP($U$12,'Sel Coberturas,Capitais,Frquias'!$G$22:$J$32,2,FALSE),IF(AND(K81="F"),VLOOKUP($U$12,'Sel Coberturas,Capitais,Frquias'!$L$11:$O$17,2,FALSE),IF(AND(K81="G"),VLOOKUP($U$12,'Sel Coberturas,Capitais,Frquias'!$Q$11:$T$11,2,FALSE)))))))),"N")</f>
        <v>0</v>
      </c>
      <c r="V81" s="119" t="b">
        <f>IFERROR(IF(AND(U81="N"),"",(IF(AND(K81="A"),VLOOKUP($U$12,'Sel Coberturas,Capitais,Frquias'!$B$11:$E$17,4,FALSE),IF(AND(K81="B"),VLOOKUP($U$12,'Sel Coberturas,Capitais,Frquias'!$B$22:$E$30,4,FALSE),IF(AND(K81="C"),VLOOKUP($U$12,'Sel Coberturas,Capitais,Frquias'!$B$35:$E$48,4,FALSE),IF(AND(K81="D"),VLOOKUP($U$12,'Sel Coberturas,Capitais,Frquias'!$G$11:$J$15,4,FALSE),IF(AND(K81="E"),VLOOKUP($U$12,'Sel Coberturas,Capitais,Frquias'!$G$22:$J$32,4,FALSE),IF(AND(K81="F"),VLOOKUP($U$12,'Sel Coberturas,Capitais,Frquias'!$L$11:$O$17,4,FALSE),IF(AND(K81="G"),VLOOKUP($U$12,'Sel Coberturas,Capitais,Frquias'!$Q$11:$T$11,4,FALSE)))))))))),"")</f>
        <v>0</v>
      </c>
      <c r="W81" s="118" t="b">
        <f>IFERROR(IF(AND(K81="A"),VLOOKUP($W$12,'Sel Coberturas,Capitais,Frquias'!$B$11:$E$17,2,FALSE),IF(AND(K81="B"),VLOOKUP($W$12,'Sel Coberturas,Capitais,Frquias'!$B$22:$E$30,2,FALSE),IF(AND(K81="C"),VLOOKUP($W$12,'Sel Coberturas,Capitais,Frquias'!$B$35:$E$48,2,FALSE),IF(AND(K81="D"),VLOOKUP($W$12,'Sel Coberturas,Capitais,Frquias'!$G$11:$J$15,2,FALSE),IF(AND(K81="E"),VLOOKUP($W$12,'Sel Coberturas,Capitais,Frquias'!$G$22:$J$32,2,FALSE),IF(AND(K81="F"),VLOOKUP($W$12,'Sel Coberturas,Capitais,Frquias'!$L$11:$O$17,2,FALSE),IF(AND(K81="G"),VLOOKUP($W$12,'Sel Coberturas,Capitais,Frquias'!$Q$11:$T$11,2,FALSE)))))))),"N")</f>
        <v>0</v>
      </c>
      <c r="X81" s="119" t="b">
        <f>IFERROR(IF(AND(W81="N"),"",(IF(AND(K81="A"),VLOOKUP($W$12,'Sel Coberturas,Capitais,Frquias'!$B$11:$E$17,4,FALSE),IF(AND(K81="B"),VLOOKUP($W$12,'Sel Coberturas,Capitais,Frquias'!$B$22:$E$30,4,FALSE),IF(AND(K81="C"),VLOOKUP($W$12,'Sel Coberturas,Capitais,Frquias'!$B$35:$E$48,4,FALSE),IF(AND(K81="D"),VLOOKUP($W$12,'Sel Coberturas,Capitais,Frquias'!$G$11:$J$15,4,FALSE),IF(AND(K81="E"),VLOOKUP($W$12,'Sel Coberturas,Capitais,Frquias'!$G$22:$J$32,4,FALSE),IF(AND(K81="F"),VLOOKUP($W$12,'Sel Coberturas,Capitais,Frquias'!$L$11:$O$17,4,FALSE),IF(AND(K81="G"),VLOOKUP($W$12,'Sel Coberturas,Capitais,Frquias'!$Q$11:$T$11,4,FALSE)))))))))),"")</f>
        <v>0</v>
      </c>
      <c r="Y81" s="118" t="b">
        <f>IFERROR(IF(AND(K81="A"),VLOOKUP($Y$12,'Sel Coberturas,Capitais,Frquias'!$B$11:$E$17,2,FALSE),IF(AND(K81="B"),VLOOKUP($Y$12,'Sel Coberturas,Capitais,Frquias'!$B$22:$E$30,2,FALSE),IF(AND(K81="C"),VLOOKUP($Y$12,'Sel Coberturas,Capitais,Frquias'!$B$35:$E$48,2,FALSE),IF(AND(K81="D"),VLOOKUP($Y$12,'Sel Coberturas,Capitais,Frquias'!$G$11:$J$15,2,FALSE),IF(AND(K81="E"),VLOOKUP($Y$12,'Sel Coberturas,Capitais,Frquias'!$G$22:$J$32,2,FALSE),IF(AND(K81="F"),VLOOKUP($Y$12,'Sel Coberturas,Capitais,Frquias'!$L$11:$O$17,2,FALSE),IF(AND(K81="G"),VLOOKUP($Y$12,'Sel Coberturas,Capitais,Frquias'!$Q$11:$T$11,2,FALSE)))))))),"N")</f>
        <v>0</v>
      </c>
      <c r="Z81" s="119" t="b">
        <f>IFERROR(IF(AND(Y81="N"),"",(IF(AND(K81="A"),VLOOKUP($Y$12,'Sel Coberturas,Capitais,Frquias'!$B$11:$E$17,4,FALSE),IF(AND(K81="B"),VLOOKUP($Y$12,'Sel Coberturas,Capitais,Frquias'!$B$22:$E$30,4,FALSE),IF(AND(K81="C"),VLOOKUP($Y$12,'Sel Coberturas,Capitais,Frquias'!$B$35:$E$48,4,FALSE),IF(AND(K81="D"),VLOOKUP($Y$12,'Sel Coberturas,Capitais,Frquias'!$G$11:$J$15,4,FALSE),IF(AND(K81="E"),VLOOKUP($Y$12,'Sel Coberturas,Capitais,Frquias'!$G$22:$J$32,4,FALSE),IF(AND(K81="F"),VLOOKUP($Y$12,'Sel Coberturas,Capitais,Frquias'!$L$11:$O$17,4,FALSE),IF(AND(K81="G"),VLOOKUP($Y$12,'Sel Coberturas,Capitais,Frquias'!$Q$11:$T$11,4,FALSE)))))))))),"")</f>
        <v>0</v>
      </c>
      <c r="AA81" s="118" t="b">
        <f>IFERROR(IF(AND(K81="A"),VLOOKUP($AA$12,'Sel Coberturas,Capitais,Frquias'!$B$11:$E$17,2,FALSE),IF(AND(K81="B"),VLOOKUP($AA$12,'Sel Coberturas,Capitais,Frquias'!$B$22:$E$30,2,FALSE),IF(AND(K81="C"),VLOOKUP($AA$12,'Sel Coberturas,Capitais,Frquias'!$B$35:$E$48,2,FALSE),IF(AND(K81="D"),VLOOKUP($AA$12,'Sel Coberturas,Capitais,Frquias'!$G$11:$J$15,2,FALSE),IF(AND(K81="E"),VLOOKUP($AA$12,'Sel Coberturas,Capitais,Frquias'!$G$22:$J$32,2,FALSE),IF(AND(K81="F"),VLOOKUP($AA$12,'Sel Coberturas,Capitais,Frquias'!$L$11:$O$17,2,FALSE),IF(AND(K81="G"),VLOOKUP($AA$12,'Sel Coberturas,Capitais,Frquias'!$Q$11:$T$11,2,FALSE)))))))),"N")</f>
        <v>0</v>
      </c>
      <c r="AB81" s="119" t="b">
        <f>IFERROR(IF(AND(AA81="N"),"",(IF(AND(K81="A"),VLOOKUP($AA$12,'Sel Coberturas,Capitais,Frquias'!$B$11:$E$17,4,FALSE),IF(AND(K81="B"),VLOOKUP($AA$12,'Sel Coberturas,Capitais,Frquias'!$B$22:$E$30,4,FALSE),IF(AND(K81="C"),VLOOKUP($AA$12,'Sel Coberturas,Capitais,Frquias'!$B$35:$E$48,4,FALSE),IF(AND(K81="D"),VLOOKUP($AA$12,'Sel Coberturas,Capitais,Frquias'!$G$11:$J$15,4,FALSE),IF(AND(K81="E"),VLOOKUP($AA$12,'Sel Coberturas,Capitais,Frquias'!$G$22:$J$32,4,FALSE),IF(AND(K81="F"),VLOOKUP($AA$12,'Sel Coberturas,Capitais,Frquias'!$L$11:$O$17,4,FALSE),IF(AND(K81="G"),VLOOKUP($AA$12,'Sel Coberturas,Capitais,Frquias'!$Q$11:$T$11,4,FALSE)))))))))),"")</f>
        <v>0</v>
      </c>
      <c r="AC81" s="118" t="b">
        <f>IFERROR(IF(AND(K81="A"),VLOOKUP($AC$12,'Sel Coberturas,Capitais,Frquias'!$B$11:$E$17,2,FALSE),IF(AND(K81="B"),VLOOKUP($AC$12,'Sel Coberturas,Capitais,Frquias'!$B$22:$E$30,2,FALSE),IF(AND(K81="C"),VLOOKUP($AC$12,'Sel Coberturas,Capitais,Frquias'!$B$35:$E$48,2,FALSE),IF(AND(K81="D"),VLOOKUP($AC$12,'Sel Coberturas,Capitais,Frquias'!$G$11:$J$15,2,FALSE),IF(AND(K81="E"),VLOOKUP($AC$12,'Sel Coberturas,Capitais,Frquias'!$G$22:$J$32,2,FALSE),IF(AND(K81="F"),VLOOKUP($AC$12,'Sel Coberturas,Capitais,Frquias'!$L$11:$O$17,2,FALSE),IF(AND(K81="G"),VLOOKUP($AC$12,'Sel Coberturas,Capitais,Frquias'!$Q$11:$T$11,2,FALSE)))))))),"N")</f>
        <v>0</v>
      </c>
      <c r="AD81" s="118" t="b">
        <f>IF(AND(AC81="N"),"N",(IF(AND(K81="A"),VLOOKUP($AC$12,'Sel Coberturas,Capitais,Frquias'!$B$11:$E$17,3,FALSE),IF(AND(K81="B"),VLOOKUP($AC$12,'Sel Coberturas,Capitais,Frquias'!$B$22:$E$30,3,FALSE),IF(AND(K81="C"),VLOOKUP($AC$12,'Sel Coberturas,Capitais,Frquias'!$B$35:$E$48,3,FALSE),IF(AND(K81="D"),VLOOKUP($AC$12,'Sel Coberturas,Capitais,Frquias'!$G$11:$J$15,3,FALSE),IF(AND(K81="E"),VLOOKUP($AC$12,'Sel Coberturas,Capitais,Frquias'!$G$22:$J$32,3,FALSE),IF(AND(K81="F"),VLOOKUP($AC$12,'Sel Coberturas,Capitais,Frquias'!$L$11:$O$17,3,FALSE),IF(AND(K81="G"),VLOOKUP($AC$12,'Sel Coberturas,Capitais,Frquias'!$Q$11:$T$11,3,FALSE))))))))))</f>
        <v>0</v>
      </c>
      <c r="AE81" s="118" t="b">
        <f>IFERROR(IF(AND(K81="A"),VLOOKUP($AE$12,'Sel Coberturas,Capitais,Frquias'!$B$11:$E$17,2,FALSE),IF(AND(K81="B"),VLOOKUP($AE$12,'Sel Coberturas,Capitais,Frquias'!$B$22:$E$30,2,FALSE),IF(AND(K81="C"),VLOOKUP($AE$12,'Sel Coberturas,Capitais,Frquias'!$B$35:$E$48,2,FALSE),IF(AND(K81="D"),VLOOKUP($AE$12,'Sel Coberturas,Capitais,Frquias'!$G$11:$J$15,2,FALSE),IF(AND(K81="E"),VLOOKUP($AE$12,'Sel Coberturas,Capitais,Frquias'!$G$22:$J$32,2,FALSE),IF(AND(K81="F"),VLOOKUP($AE$12,'Sel Coberturas,Capitais,Frquias'!$L$11:$O$17,2,FALSE),IF(AND(K81="G"),VLOOKUP($AE$12,'Sel Coberturas,Capitais,Frquias'!$Q$11:$T$11,2,FALSE)))))))),"N")</f>
        <v>0</v>
      </c>
      <c r="AF81" s="118" t="b">
        <f>IF(AND(AE81="N"),"N",(IF(AND(K81="A"),VLOOKUP($AE$12,'Sel Coberturas,Capitais,Frquias'!$B$11:$E$17,3,FALSE),IF(AND(K81="B"),VLOOKUP($AE$12,'Sel Coberturas,Capitais,Frquias'!$B$22:$E$30,3,FALSE),IF(AND(K81="C"),VLOOKUP($AE$12,'Sel Coberturas,Capitais,Frquias'!$B$35:$E$48,3,FALSE),IF(AND(K81="D"),VLOOKUP($AE$12,'Sel Coberturas,Capitais,Frquias'!$G$11:$J$15,3,FALSE),IF(AND(K81="E"),VLOOKUP($AE$12,'Sel Coberturas,Capitais,Frquias'!$G$22:$J$32,3,FALSE),IF(AND(K81="F"),VLOOKUP($AE$12,'Sel Coberturas,Capitais,Frquias'!$L$11:$O$17,3,FALSE),IF(AND(K81="G"),VLOOKUP($AE$12,'Sel Coberturas,Capitais,Frquias'!$Q$11:$T$11,3,FALSE))))))))))</f>
        <v>0</v>
      </c>
      <c r="AG81" s="118" t="b">
        <f>IFERROR(IF(AND(K81="A"),VLOOKUP($AG$12,'Sel Coberturas,Capitais,Frquias'!$B$11:$E$17,2,FALSE),IF(AND(K81="B"),VLOOKUP($AG$12,'Sel Coberturas,Capitais,Frquias'!$B$22:$E$30,2,FALSE),IF(AND(K81="C"),VLOOKUP($AG$12,'Sel Coberturas,Capitais,Frquias'!$B$35:$E$48,2,FALSE),IF(AND(K81="D"),VLOOKUP($AG$12,'Sel Coberturas,Capitais,Frquias'!$G$11:$J$15,2,FALSE),IF(AND(K81="E"),VLOOKUP($AG$12,'Sel Coberturas,Capitais,Frquias'!$G$22:$J$32,2,FALSE),IF(AND(K81="F"),VLOOKUP($AG$12,'Sel Coberturas,Capitais,Frquias'!$L$11:$O$17,2,FALSE),IF(AND(K81="G"),VLOOKUP($AG$12,'Sel Coberturas,Capitais,Frquias'!$Q$11:$T$11,2,FALSE)))))))),"N")</f>
        <v>0</v>
      </c>
      <c r="AH81" s="118" t="b">
        <f>IF(AND(AG81="N"),"N",(IF(AND(K81="A"),VLOOKUP($AG$12,'Sel Coberturas,Capitais,Frquias'!$B$11:$E$17,3,FALSE),IF(AND(K81="B"),VLOOKUP($AG$12,'Sel Coberturas,Capitais,Frquias'!$B$22:$E$30,3,FALSE),IF(AND(K81="C"),VLOOKUP($AG$12,'Sel Coberturas,Capitais,Frquias'!$B$35:$E$48,3,FALSE),IF(AND(K81="D"),VLOOKUP($AG$12,'Sel Coberturas,Capitais,Frquias'!$G$11:$J$15,3,FALSE),IF(AND(K81="E"),VLOOKUP($AG$12,'Sel Coberturas,Capitais,Frquias'!$G$22:$J$32,3,FALSE),IF(AND(K81="F"),VLOOKUP($AG$12,'Sel Coberturas,Capitais,Frquias'!$L$11:$O$17,3,FALSE),IF(AND(K81="G"),VLOOKUP($AG$12,'Sel Coberturas,Capitais,Frquias'!$Q$11:$T$11,3,FALSE))))))))))</f>
        <v>0</v>
      </c>
      <c r="AI81" s="118" t="b">
        <f>IFERROR(IF(AND(K81="A"),VLOOKUP($AI$12,'Sel Coberturas,Capitais,Frquias'!$B$11:$E$17,2,FALSE),IF(AND(K81="B"),VLOOKUP($AI$12,'Sel Coberturas,Capitais,Frquias'!$B$22:$E$30,2,FALSE),IF(AND(K81="C"),VLOOKUP($AI$12,'Sel Coberturas,Capitais,Frquias'!$B$35:$E$48,2,FALSE),IF(AND(K81="D"),VLOOKUP($AI$12,'Sel Coberturas,Capitais,Frquias'!$G$11:$J$15,2,FALSE),IF(AND(K81="E"),VLOOKUP($AI$12,'Sel Coberturas,Capitais,Frquias'!$G$22:$J$32,2,FALSE),IF(AND(K81="F"),VLOOKUP($AI$12,'Sel Coberturas,Capitais,Frquias'!$L$11:$O$17,2,FALSE),IF(AND(K81="G"),VLOOKUP($AI$12,'Sel Coberturas,Capitais,Frquias'!$Q$11:$T$11,2,FALSE)))))))),"N")</f>
        <v>0</v>
      </c>
      <c r="BU81" s="100" t="s">
        <v>479</v>
      </c>
      <c r="BV81" s="100" t="s">
        <v>480</v>
      </c>
      <c r="BW81" s="94" t="s">
        <v>478</v>
      </c>
      <c r="BY81" s="102" t="s">
        <v>1258</v>
      </c>
      <c r="BZ81" s="103" t="s">
        <v>325</v>
      </c>
      <c r="CA81" s="103">
        <v>1422</v>
      </c>
      <c r="CC81" s="90">
        <v>2200</v>
      </c>
      <c r="CD81" s="89" t="s">
        <v>1877</v>
      </c>
      <c r="CF81" s="90">
        <v>10204</v>
      </c>
      <c r="CG81" s="92" t="s">
        <v>1878</v>
      </c>
    </row>
    <row r="82" spans="1:85">
      <c r="A82" s="85">
        <f t="shared" si="1"/>
        <v>70</v>
      </c>
      <c r="B82" s="114"/>
      <c r="C82" s="115"/>
      <c r="D82" s="115"/>
      <c r="E82" s="115"/>
      <c r="F82" s="114"/>
      <c r="G82" s="114"/>
      <c r="H82" s="114"/>
      <c r="I82" s="121"/>
      <c r="J82" s="116"/>
      <c r="K82" s="116"/>
      <c r="L82" s="117" t="b">
        <f>IFERROR(IF(AND(K82="A"),VLOOKUP($L$12,'Sel Coberturas,Capitais,Frquias'!$B$11:$E$17,3,FALSE),IF(AND(K82="B"),VLOOKUP($L$12,'Sel Coberturas,Capitais,Frquias'!$B$22:$E$30,3,FALSE),IF(AND(K82="C"),VLOOKUP($L$12,'Sel Coberturas,Capitais,Frquias'!$B$35:$E$48,3,FALSE),IF(AND(K82="D"),VLOOKUP($L$12,'Sel Coberturas,Capitais,Frquias'!$G$11:$J$15,3,FALSE),IF(AND(K82="E"),VLOOKUP($L$12,'Sel Coberturas,Capitais,Frquias'!$G$22:$J$32,3,FALSE),IF(AND(K82="F"),VLOOKUP($L$12,'Sel Coberturas,Capitais,Frquias'!$L$11:$O$17,3,FALSE),IF(AND(K82="G"),VLOOKUP($L$12,'Sel Coberturas,Capitais,Frquias'!$Q$11:$T$11,3,FALSE)))))))),"")</f>
        <v>0</v>
      </c>
      <c r="M82" s="118" t="b">
        <f>IFERROR(IF(AND(K82="A"),VLOOKUP($M$12,'Sel Coberturas,Capitais,Frquias'!$B$11:$E$17,2,FALSE),IF(AND(K82="B"),VLOOKUP($M$12,'Sel Coberturas,Capitais,Frquias'!$B$22:$E$30,2,FALSE),IF(AND(K82="C"),VLOOKUP($M$12,'Sel Coberturas,Capitais,Frquias'!$B$35:$E$48,2,FALSE),IF(AND(K82="D"),VLOOKUP($M$12,'Sel Coberturas,Capitais,Frquias'!$G$11:$J$15,2,FALSE),IF(AND(K82="E"),VLOOKUP($M$12,'Sel Coberturas,Capitais,Frquias'!$G$22:$J$32,2,FALSE),IF(AND(K82="F"),VLOOKUP($M$12,'Sel Coberturas,Capitais,Frquias'!$L$11:$O$17,2,FALSE),IF(AND(K82="G"),VLOOKUP($M$12,'Sel Coberturas,Capitais,Frquias'!$Q$11:$T$11,2,FALSE)))))))),"N")</f>
        <v>0</v>
      </c>
      <c r="N82" s="118" t="b">
        <f>IF(AND(M82="N"),"N",(IF(AND(K82="A"),VLOOKUP($M$12,'Sel Coberturas,Capitais,Frquias'!$B$11:$E$17,3,FALSE),IF(AND(K82="B"),VLOOKUP($M$12,'Sel Coberturas,Capitais,Frquias'!$B$22:$E$30,3,FALSE),IF(AND(K82="C"),VLOOKUP($M$12,'Sel Coberturas,Capitais,Frquias'!$B$35:$E$48,3,FALSE),IF(AND(K82="D"),VLOOKUP($M$12,'Sel Coberturas,Capitais,Frquias'!$G$11:$J$15,3,FALSE),IF(AND(K82="E"),VLOOKUP($M$12,'Sel Coberturas,Capitais,Frquias'!$G$22:$J$32,3,FALSE),IF(AND(K82="F"),VLOOKUP($M$12,'Sel Coberturas,Capitais,Frquias'!$L$11:$O$17,3,FALSE),IF(AND(K82="G"),VLOOKUP($M$12,'Sel Coberturas,Capitais,Frquias'!$Q$11:$T$11,3,FALSE))))))))))</f>
        <v>0</v>
      </c>
      <c r="O82" s="118" t="b">
        <f>IFERROR(IF(AND(K82="A"),VLOOKUP($O$12,'Sel Coberturas,Capitais,Frquias'!$B$11:$E$17,2,FALSE),IF(AND(K82="B"),VLOOKUP($O$12,'Sel Coberturas,Capitais,Frquias'!$B$22:$E$30,2,FALSE),IF(AND(K82="C"),VLOOKUP($O$12,'Sel Coberturas,Capitais,Frquias'!$B$35:$E$48,2,FALSE),IF(AND(K82="D"),VLOOKUP($O$12,'Sel Coberturas,Capitais,Frquias'!$G$11:$J$15,2,FALSE),IF(AND(K82="E"),VLOOKUP($O$12,'Sel Coberturas,Capitais,Frquias'!$G$22:$J$32,2,FALSE),IF(AND(K82="F"),VLOOKUP($O$12,'Sel Coberturas,Capitais,Frquias'!$L$11:$O$17,2,FALSE),IF(AND(K82="G"),VLOOKUP($O$12,'Sel Coberturas,Capitais,Frquias'!$Q$11:$T$11,2,FALSE)))))))),"N")</f>
        <v>0</v>
      </c>
      <c r="P82" s="118" t="b">
        <f>IFERROR(IF(AND(K82="A"),VLOOKUP($P$12,'Sel Coberturas,Capitais,Frquias'!$B$11:$E$17,2,FALSE),IF(AND(K82="B"),VLOOKUP($P$12,'Sel Coberturas,Capitais,Frquias'!$B$22:$E$30,2,FALSE),IF(AND(K82="C"),VLOOKUP($P$12,'Sel Coberturas,Capitais,Frquias'!$B$35:$E$48,2,FALSE),IF(AND(K82="D"),VLOOKUP($P$12,'Sel Coberturas,Capitais,Frquias'!$G$11:$J$15,2,FALSE),IF(AND(K82="E"),VLOOKUP($P$12,'Sel Coberturas,Capitais,Frquias'!$G$22:$J$32,2,FALSE),IF(AND(K82="F"),VLOOKUP($P$12,'Sel Coberturas,Capitais,Frquias'!$L$11:$O$17,2,FALSE),IF(AND(K82="G"),VLOOKUP($P$12,'Sel Coberturas,Capitais,Frquias'!$Q$11:$T$11,2,FALSE)))))))),"N")</f>
        <v>0</v>
      </c>
      <c r="Q82" s="118" t="b">
        <f>IFERROR(IF(AND(K82="A"),VLOOKUP($Q$12,'Sel Coberturas,Capitais,Frquias'!$B$11:$E$17,2,FALSE),IF(AND(K82="B"),VLOOKUP($Q$12,'Sel Coberturas,Capitais,Frquias'!$B$22:$E$30,2,FALSE),IF(AND(K82="C"),VLOOKUP($Q$12,'Sel Coberturas,Capitais,Frquias'!$B$35:$E$48,2,FALSE),IF(AND(K82="D"),VLOOKUP($Q$12,'Sel Coberturas,Capitais,Frquias'!$G$11:$J$15,2,FALSE),IF(AND(K82="E"),VLOOKUP($Q$12,'Sel Coberturas,Capitais,Frquias'!$G$22:$J$32,2,FALSE),IF(AND(K82="F"),VLOOKUP($Q$12,'Sel Coberturas,Capitais,Frquias'!$L$11:$O$17,2,FALSE),IF(AND(K82="G"),VLOOKUP($Q$12,'Sel Coberturas,Capitais,Frquias'!$Q$11:$T$11,2,FALSE)))))))),"N")</f>
        <v>0</v>
      </c>
      <c r="R82" s="118" t="b">
        <f>IF(AND(Q82="N"),"N",(IF(AND(K82="A"),VLOOKUP($Q$12,'Sel Coberturas,Capitais,Frquias'!$B$11:$E$17,3,FALSE),IF(AND(K82="B"),VLOOKUP($Q$12,'Sel Coberturas,Capitais,Frquias'!$B$22:$E$30,3,FALSE),IF(AND(K82="C"),VLOOKUP($Q$12,'Sel Coberturas,Capitais,Frquias'!$B$35:$E$48,3,FALSE),IF(AND(K82="D"),VLOOKUP($Q$12,'Sel Coberturas,Capitais,Frquias'!$G$11:$J$15,3,FALSE),IF(AND(K82="E"),VLOOKUP($Q$12,'Sel Coberturas,Capitais,Frquias'!$G$22:$J$32,3,FALSE),IF(AND(K82="F"),VLOOKUP($Q$12,'Sel Coberturas,Capitais,Frquias'!$L$11:$O$17,3,FALSE),IF(AND(K82="G"),VLOOKUP($Q$12,'Sel Coberturas,Capitais,Frquias'!$Q$11:$T$11,3,FALSE))))))))))</f>
        <v>0</v>
      </c>
      <c r="S82" s="118" t="b">
        <f>IFERROR(IF(AND(K82="A"),VLOOKUP($S$12,'Sel Coberturas,Capitais,Frquias'!$B$11:$E$17,2,FALSE),IF(AND(K82="B"),VLOOKUP($S$12,'Sel Coberturas,Capitais,Frquias'!$B$22:$E$30,2,FALSE),IF(AND(K82="C"),VLOOKUP($S$12,'Sel Coberturas,Capitais,Frquias'!$B$35:$E$48,2,FALSE),IF(AND(K82="D"),VLOOKUP($S$12,'Sel Coberturas,Capitais,Frquias'!$G$11:$J$15,2,FALSE),IF(AND(K82="E"),VLOOKUP($S$12,'Sel Coberturas,Capitais,Frquias'!$G$22:$J$32,2,FALSE),IF(AND(K82="F"),VLOOKUP($S$12,'Sel Coberturas,Capitais,Frquias'!$L$11:$O$17,2,FALSE),IF(AND(K82="G"),VLOOKUP($S$12,'Sel Coberturas,Capitais,Frquias'!$Q$11:$T$11,2,FALSE)))))))),"N")</f>
        <v>0</v>
      </c>
      <c r="T82" s="118" t="b">
        <f>IFERROR(IF(AND(S82="N"),"",(IF(AND(K82="A"),VLOOKUP($S$12,'Sel Coberturas,Capitais,Frquias'!$B$11:$E$17,4,FALSE),IF(AND(K82="B"),VLOOKUP($S$12,'Sel Coberturas,Capitais,Frquias'!$B$22:$E$30,4,FALSE),IF(AND(K82="C"),VLOOKUP($S$12,'Sel Coberturas,Capitais,Frquias'!$B$35:$E$48,4,FALSE),IF(AND(K82="D"),VLOOKUP($S$12,'Sel Coberturas,Capitais,Frquias'!$G$11:$J$15,4,FALSE),IF(AND(K82="E"),VLOOKUP($S$12,'Sel Coberturas,Capitais,Frquias'!$G$22:$J$32,4,FALSE),IF(AND(K82="F"),VLOOKUP($S$12,'Sel Coberturas,Capitais,Frquias'!$L$11:$O$17,4,FALSE),IF(AND(K82="G"),VLOOKUP($S$12,'Sel Coberturas,Capitais,Frquias'!$Q$11:$T$11,4,FALSE)))))))))),"")</f>
        <v>0</v>
      </c>
      <c r="U82" s="118" t="b">
        <f>IFERROR(IF(AND(K82="A"),VLOOKUP($U$12,'Sel Coberturas,Capitais,Frquias'!$B$11:$E$17,2,FALSE),IF(AND(K82="B"),VLOOKUP($U$12,'Sel Coberturas,Capitais,Frquias'!$B$22:$E$30,2,FALSE),IF(AND(K82="C"),VLOOKUP($U$12,'Sel Coberturas,Capitais,Frquias'!$B$35:$E$48,2,FALSE),IF(AND(K82="D"),VLOOKUP($U$12,'Sel Coberturas,Capitais,Frquias'!$G$11:$J$15,2,FALSE),IF(AND(K82="E"),VLOOKUP($U$12,'Sel Coberturas,Capitais,Frquias'!$G$22:$J$32,2,FALSE),IF(AND(K82="F"),VLOOKUP($U$12,'Sel Coberturas,Capitais,Frquias'!$L$11:$O$17,2,FALSE),IF(AND(K82="G"),VLOOKUP($U$12,'Sel Coberturas,Capitais,Frquias'!$Q$11:$T$11,2,FALSE)))))))),"N")</f>
        <v>0</v>
      </c>
      <c r="V82" s="119" t="b">
        <f>IFERROR(IF(AND(U82="N"),"",(IF(AND(K82="A"),VLOOKUP($U$12,'Sel Coberturas,Capitais,Frquias'!$B$11:$E$17,4,FALSE),IF(AND(K82="B"),VLOOKUP($U$12,'Sel Coberturas,Capitais,Frquias'!$B$22:$E$30,4,FALSE),IF(AND(K82="C"),VLOOKUP($U$12,'Sel Coberturas,Capitais,Frquias'!$B$35:$E$48,4,FALSE),IF(AND(K82="D"),VLOOKUP($U$12,'Sel Coberturas,Capitais,Frquias'!$G$11:$J$15,4,FALSE),IF(AND(K82="E"),VLOOKUP($U$12,'Sel Coberturas,Capitais,Frquias'!$G$22:$J$32,4,FALSE),IF(AND(K82="F"),VLOOKUP($U$12,'Sel Coberturas,Capitais,Frquias'!$L$11:$O$17,4,FALSE),IF(AND(K82="G"),VLOOKUP($U$12,'Sel Coberturas,Capitais,Frquias'!$Q$11:$T$11,4,FALSE)))))))))),"")</f>
        <v>0</v>
      </c>
      <c r="W82" s="118" t="b">
        <f>IFERROR(IF(AND(K82="A"),VLOOKUP($W$12,'Sel Coberturas,Capitais,Frquias'!$B$11:$E$17,2,FALSE),IF(AND(K82="B"),VLOOKUP($W$12,'Sel Coberturas,Capitais,Frquias'!$B$22:$E$30,2,FALSE),IF(AND(K82="C"),VLOOKUP($W$12,'Sel Coberturas,Capitais,Frquias'!$B$35:$E$48,2,FALSE),IF(AND(K82="D"),VLOOKUP($W$12,'Sel Coberturas,Capitais,Frquias'!$G$11:$J$15,2,FALSE),IF(AND(K82="E"),VLOOKUP($W$12,'Sel Coberturas,Capitais,Frquias'!$G$22:$J$32,2,FALSE),IF(AND(K82="F"),VLOOKUP($W$12,'Sel Coberturas,Capitais,Frquias'!$L$11:$O$17,2,FALSE),IF(AND(K82="G"),VLOOKUP($W$12,'Sel Coberturas,Capitais,Frquias'!$Q$11:$T$11,2,FALSE)))))))),"N")</f>
        <v>0</v>
      </c>
      <c r="X82" s="119" t="b">
        <f>IFERROR(IF(AND(W82="N"),"",(IF(AND(K82="A"),VLOOKUP($W$12,'Sel Coberturas,Capitais,Frquias'!$B$11:$E$17,4,FALSE),IF(AND(K82="B"),VLOOKUP($W$12,'Sel Coberturas,Capitais,Frquias'!$B$22:$E$30,4,FALSE),IF(AND(K82="C"),VLOOKUP($W$12,'Sel Coberturas,Capitais,Frquias'!$B$35:$E$48,4,FALSE),IF(AND(K82="D"),VLOOKUP($W$12,'Sel Coberturas,Capitais,Frquias'!$G$11:$J$15,4,FALSE),IF(AND(K82="E"),VLOOKUP($W$12,'Sel Coberturas,Capitais,Frquias'!$G$22:$J$32,4,FALSE),IF(AND(K82="F"),VLOOKUP($W$12,'Sel Coberturas,Capitais,Frquias'!$L$11:$O$17,4,FALSE),IF(AND(K82="G"),VLOOKUP($W$12,'Sel Coberturas,Capitais,Frquias'!$Q$11:$T$11,4,FALSE)))))))))),"")</f>
        <v>0</v>
      </c>
      <c r="Y82" s="118" t="b">
        <f>IFERROR(IF(AND(K82="A"),VLOOKUP($Y$12,'Sel Coberturas,Capitais,Frquias'!$B$11:$E$17,2,FALSE),IF(AND(K82="B"),VLOOKUP($Y$12,'Sel Coberturas,Capitais,Frquias'!$B$22:$E$30,2,FALSE),IF(AND(K82="C"),VLOOKUP($Y$12,'Sel Coberturas,Capitais,Frquias'!$B$35:$E$48,2,FALSE),IF(AND(K82="D"),VLOOKUP($Y$12,'Sel Coberturas,Capitais,Frquias'!$G$11:$J$15,2,FALSE),IF(AND(K82="E"),VLOOKUP($Y$12,'Sel Coberturas,Capitais,Frquias'!$G$22:$J$32,2,FALSE),IF(AND(K82="F"),VLOOKUP($Y$12,'Sel Coberturas,Capitais,Frquias'!$L$11:$O$17,2,FALSE),IF(AND(K82="G"),VLOOKUP($Y$12,'Sel Coberturas,Capitais,Frquias'!$Q$11:$T$11,2,FALSE)))))))),"N")</f>
        <v>0</v>
      </c>
      <c r="Z82" s="119" t="b">
        <f>IFERROR(IF(AND(Y82="N"),"",(IF(AND(K82="A"),VLOOKUP($Y$12,'Sel Coberturas,Capitais,Frquias'!$B$11:$E$17,4,FALSE),IF(AND(K82="B"),VLOOKUP($Y$12,'Sel Coberturas,Capitais,Frquias'!$B$22:$E$30,4,FALSE),IF(AND(K82="C"),VLOOKUP($Y$12,'Sel Coberturas,Capitais,Frquias'!$B$35:$E$48,4,FALSE),IF(AND(K82="D"),VLOOKUP($Y$12,'Sel Coberturas,Capitais,Frquias'!$G$11:$J$15,4,FALSE),IF(AND(K82="E"),VLOOKUP($Y$12,'Sel Coberturas,Capitais,Frquias'!$G$22:$J$32,4,FALSE),IF(AND(K82="F"),VLOOKUP($Y$12,'Sel Coberturas,Capitais,Frquias'!$L$11:$O$17,4,FALSE),IF(AND(K82="G"),VLOOKUP($Y$12,'Sel Coberturas,Capitais,Frquias'!$Q$11:$T$11,4,FALSE)))))))))),"")</f>
        <v>0</v>
      </c>
      <c r="AA82" s="118" t="b">
        <f>IFERROR(IF(AND(K82="A"),VLOOKUP($AA$12,'Sel Coberturas,Capitais,Frquias'!$B$11:$E$17,2,FALSE),IF(AND(K82="B"),VLOOKUP($AA$12,'Sel Coberturas,Capitais,Frquias'!$B$22:$E$30,2,FALSE),IF(AND(K82="C"),VLOOKUP($AA$12,'Sel Coberturas,Capitais,Frquias'!$B$35:$E$48,2,FALSE),IF(AND(K82="D"),VLOOKUP($AA$12,'Sel Coberturas,Capitais,Frquias'!$G$11:$J$15,2,FALSE),IF(AND(K82="E"),VLOOKUP($AA$12,'Sel Coberturas,Capitais,Frquias'!$G$22:$J$32,2,FALSE),IF(AND(K82="F"),VLOOKUP($AA$12,'Sel Coberturas,Capitais,Frquias'!$L$11:$O$17,2,FALSE),IF(AND(K82="G"),VLOOKUP($AA$12,'Sel Coberturas,Capitais,Frquias'!$Q$11:$T$11,2,FALSE)))))))),"N")</f>
        <v>0</v>
      </c>
      <c r="AB82" s="119" t="b">
        <f>IFERROR(IF(AND(AA82="N"),"",(IF(AND(K82="A"),VLOOKUP($AA$12,'Sel Coberturas,Capitais,Frquias'!$B$11:$E$17,4,FALSE),IF(AND(K82="B"),VLOOKUP($AA$12,'Sel Coberturas,Capitais,Frquias'!$B$22:$E$30,4,FALSE),IF(AND(K82="C"),VLOOKUP($AA$12,'Sel Coberturas,Capitais,Frquias'!$B$35:$E$48,4,FALSE),IF(AND(K82="D"),VLOOKUP($AA$12,'Sel Coberturas,Capitais,Frquias'!$G$11:$J$15,4,FALSE),IF(AND(K82="E"),VLOOKUP($AA$12,'Sel Coberturas,Capitais,Frquias'!$G$22:$J$32,4,FALSE),IF(AND(K82="F"),VLOOKUP($AA$12,'Sel Coberturas,Capitais,Frquias'!$L$11:$O$17,4,FALSE),IF(AND(K82="G"),VLOOKUP($AA$12,'Sel Coberturas,Capitais,Frquias'!$Q$11:$T$11,4,FALSE)))))))))),"")</f>
        <v>0</v>
      </c>
      <c r="AC82" s="118" t="b">
        <f>IFERROR(IF(AND(K82="A"),VLOOKUP($AC$12,'Sel Coberturas,Capitais,Frquias'!$B$11:$E$17,2,FALSE),IF(AND(K82="B"),VLOOKUP($AC$12,'Sel Coberturas,Capitais,Frquias'!$B$22:$E$30,2,FALSE),IF(AND(K82="C"),VLOOKUP($AC$12,'Sel Coberturas,Capitais,Frquias'!$B$35:$E$48,2,FALSE),IF(AND(K82="D"),VLOOKUP($AC$12,'Sel Coberturas,Capitais,Frquias'!$G$11:$J$15,2,FALSE),IF(AND(K82="E"),VLOOKUP($AC$12,'Sel Coberturas,Capitais,Frquias'!$G$22:$J$32,2,FALSE),IF(AND(K82="F"),VLOOKUP($AC$12,'Sel Coberturas,Capitais,Frquias'!$L$11:$O$17,2,FALSE),IF(AND(K82="G"),VLOOKUP($AC$12,'Sel Coberturas,Capitais,Frquias'!$Q$11:$T$11,2,FALSE)))))))),"N")</f>
        <v>0</v>
      </c>
      <c r="AD82" s="118" t="b">
        <f>IF(AND(AC82="N"),"N",(IF(AND(K82="A"),VLOOKUP($AC$12,'Sel Coberturas,Capitais,Frquias'!$B$11:$E$17,3,FALSE),IF(AND(K82="B"),VLOOKUP($AC$12,'Sel Coberturas,Capitais,Frquias'!$B$22:$E$30,3,FALSE),IF(AND(K82="C"),VLOOKUP($AC$12,'Sel Coberturas,Capitais,Frquias'!$B$35:$E$48,3,FALSE),IF(AND(K82="D"),VLOOKUP($AC$12,'Sel Coberturas,Capitais,Frquias'!$G$11:$J$15,3,FALSE),IF(AND(K82="E"),VLOOKUP($AC$12,'Sel Coberturas,Capitais,Frquias'!$G$22:$J$32,3,FALSE),IF(AND(K82="F"),VLOOKUP($AC$12,'Sel Coberturas,Capitais,Frquias'!$L$11:$O$17,3,FALSE),IF(AND(K82="G"),VLOOKUP($AC$12,'Sel Coberturas,Capitais,Frquias'!$Q$11:$T$11,3,FALSE))))))))))</f>
        <v>0</v>
      </c>
      <c r="AE82" s="118" t="b">
        <f>IFERROR(IF(AND(K82="A"),VLOOKUP($AE$12,'Sel Coberturas,Capitais,Frquias'!$B$11:$E$17,2,FALSE),IF(AND(K82="B"),VLOOKUP($AE$12,'Sel Coberturas,Capitais,Frquias'!$B$22:$E$30,2,FALSE),IF(AND(K82="C"),VLOOKUP($AE$12,'Sel Coberturas,Capitais,Frquias'!$B$35:$E$48,2,FALSE),IF(AND(K82="D"),VLOOKUP($AE$12,'Sel Coberturas,Capitais,Frquias'!$G$11:$J$15,2,FALSE),IF(AND(K82="E"),VLOOKUP($AE$12,'Sel Coberturas,Capitais,Frquias'!$G$22:$J$32,2,FALSE),IF(AND(K82="F"),VLOOKUP($AE$12,'Sel Coberturas,Capitais,Frquias'!$L$11:$O$17,2,FALSE),IF(AND(K82="G"),VLOOKUP($AE$12,'Sel Coberturas,Capitais,Frquias'!$Q$11:$T$11,2,FALSE)))))))),"N")</f>
        <v>0</v>
      </c>
      <c r="AF82" s="118" t="b">
        <f>IF(AND(AE82="N"),"N",(IF(AND(K82="A"),VLOOKUP($AE$12,'Sel Coberturas,Capitais,Frquias'!$B$11:$E$17,3,FALSE),IF(AND(K82="B"),VLOOKUP($AE$12,'Sel Coberturas,Capitais,Frquias'!$B$22:$E$30,3,FALSE),IF(AND(K82="C"),VLOOKUP($AE$12,'Sel Coberturas,Capitais,Frquias'!$B$35:$E$48,3,FALSE),IF(AND(K82="D"),VLOOKUP($AE$12,'Sel Coberturas,Capitais,Frquias'!$G$11:$J$15,3,FALSE),IF(AND(K82="E"),VLOOKUP($AE$12,'Sel Coberturas,Capitais,Frquias'!$G$22:$J$32,3,FALSE),IF(AND(K82="F"),VLOOKUP($AE$12,'Sel Coberturas,Capitais,Frquias'!$L$11:$O$17,3,FALSE),IF(AND(K82="G"),VLOOKUP($AE$12,'Sel Coberturas,Capitais,Frquias'!$Q$11:$T$11,3,FALSE))))))))))</f>
        <v>0</v>
      </c>
      <c r="AG82" s="118" t="b">
        <f>IFERROR(IF(AND(K82="A"),VLOOKUP($AG$12,'Sel Coberturas,Capitais,Frquias'!$B$11:$E$17,2,FALSE),IF(AND(K82="B"),VLOOKUP($AG$12,'Sel Coberturas,Capitais,Frquias'!$B$22:$E$30,2,FALSE),IF(AND(K82="C"),VLOOKUP($AG$12,'Sel Coberturas,Capitais,Frquias'!$B$35:$E$48,2,FALSE),IF(AND(K82="D"),VLOOKUP($AG$12,'Sel Coberturas,Capitais,Frquias'!$G$11:$J$15,2,FALSE),IF(AND(K82="E"),VLOOKUP($AG$12,'Sel Coberturas,Capitais,Frquias'!$G$22:$J$32,2,FALSE),IF(AND(K82="F"),VLOOKUP($AG$12,'Sel Coberturas,Capitais,Frquias'!$L$11:$O$17,2,FALSE),IF(AND(K82="G"),VLOOKUP($AG$12,'Sel Coberturas,Capitais,Frquias'!$Q$11:$T$11,2,FALSE)))))))),"N")</f>
        <v>0</v>
      </c>
      <c r="AH82" s="118" t="b">
        <f>IF(AND(AG82="N"),"N",(IF(AND(K82="A"),VLOOKUP($AG$12,'Sel Coberturas,Capitais,Frquias'!$B$11:$E$17,3,FALSE),IF(AND(K82="B"),VLOOKUP($AG$12,'Sel Coberturas,Capitais,Frquias'!$B$22:$E$30,3,FALSE),IF(AND(K82="C"),VLOOKUP($AG$12,'Sel Coberturas,Capitais,Frquias'!$B$35:$E$48,3,FALSE),IF(AND(K82="D"),VLOOKUP($AG$12,'Sel Coberturas,Capitais,Frquias'!$G$11:$J$15,3,FALSE),IF(AND(K82="E"),VLOOKUP($AG$12,'Sel Coberturas,Capitais,Frquias'!$G$22:$J$32,3,FALSE),IF(AND(K82="F"),VLOOKUP($AG$12,'Sel Coberturas,Capitais,Frquias'!$L$11:$O$17,3,FALSE),IF(AND(K82="G"),VLOOKUP($AG$12,'Sel Coberturas,Capitais,Frquias'!$Q$11:$T$11,3,FALSE))))))))))</f>
        <v>0</v>
      </c>
      <c r="AI82" s="118" t="b">
        <f>IFERROR(IF(AND(K82="A"),VLOOKUP($AI$12,'Sel Coberturas,Capitais,Frquias'!$B$11:$E$17,2,FALSE),IF(AND(K82="B"),VLOOKUP($AI$12,'Sel Coberturas,Capitais,Frquias'!$B$22:$E$30,2,FALSE),IF(AND(K82="C"),VLOOKUP($AI$12,'Sel Coberturas,Capitais,Frquias'!$B$35:$E$48,2,FALSE),IF(AND(K82="D"),VLOOKUP($AI$12,'Sel Coberturas,Capitais,Frquias'!$G$11:$J$15,2,FALSE),IF(AND(K82="E"),VLOOKUP($AI$12,'Sel Coberturas,Capitais,Frquias'!$G$22:$J$32,2,FALSE),IF(AND(K82="F"),VLOOKUP($AI$12,'Sel Coberturas,Capitais,Frquias'!$L$11:$O$17,2,FALSE),IF(AND(K82="G"),VLOOKUP($AI$12,'Sel Coberturas,Capitais,Frquias'!$Q$11:$T$11,2,FALSE)))))))),"N")</f>
        <v>0</v>
      </c>
      <c r="BU82" s="100" t="s">
        <v>484</v>
      </c>
      <c r="BV82" s="100" t="s">
        <v>217</v>
      </c>
      <c r="BW82" s="94" t="s">
        <v>483</v>
      </c>
      <c r="BY82" s="102" t="s">
        <v>1619</v>
      </c>
      <c r="BZ82" s="103" t="s">
        <v>362</v>
      </c>
      <c r="CA82" s="103">
        <v>6018</v>
      </c>
      <c r="CC82" s="90">
        <v>2205</v>
      </c>
      <c r="CD82" s="89" t="s">
        <v>1877</v>
      </c>
      <c r="CF82" s="90">
        <v>10310</v>
      </c>
      <c r="CG82" s="92" t="s">
        <v>1879</v>
      </c>
    </row>
    <row r="83" spans="1:85">
      <c r="A83" s="85">
        <f t="shared" si="1"/>
        <v>71</v>
      </c>
      <c r="B83" s="114"/>
      <c r="C83" s="115"/>
      <c r="D83" s="115"/>
      <c r="E83" s="115"/>
      <c r="F83" s="114"/>
      <c r="G83" s="114"/>
      <c r="H83" s="114"/>
      <c r="I83" s="121"/>
      <c r="J83" s="116"/>
      <c r="K83" s="116"/>
      <c r="L83" s="117" t="b">
        <f>IFERROR(IF(AND(K83="A"),VLOOKUP($L$12,'Sel Coberturas,Capitais,Frquias'!$B$11:$E$17,3,FALSE),IF(AND(K83="B"),VLOOKUP($L$12,'Sel Coberturas,Capitais,Frquias'!$B$22:$E$30,3,FALSE),IF(AND(K83="C"),VLOOKUP($L$12,'Sel Coberturas,Capitais,Frquias'!$B$35:$E$48,3,FALSE),IF(AND(K83="D"),VLOOKUP($L$12,'Sel Coberturas,Capitais,Frquias'!$G$11:$J$15,3,FALSE),IF(AND(K83="E"),VLOOKUP($L$12,'Sel Coberturas,Capitais,Frquias'!$G$22:$J$32,3,FALSE),IF(AND(K83="F"),VLOOKUP($L$12,'Sel Coberturas,Capitais,Frquias'!$L$11:$O$17,3,FALSE),IF(AND(K83="G"),VLOOKUP($L$12,'Sel Coberturas,Capitais,Frquias'!$Q$11:$T$11,3,FALSE)))))))),"")</f>
        <v>0</v>
      </c>
      <c r="M83" s="118" t="b">
        <f>IFERROR(IF(AND(K83="A"),VLOOKUP($M$12,'Sel Coberturas,Capitais,Frquias'!$B$11:$E$17,2,FALSE),IF(AND(K83="B"),VLOOKUP($M$12,'Sel Coberturas,Capitais,Frquias'!$B$22:$E$30,2,FALSE),IF(AND(K83="C"),VLOOKUP($M$12,'Sel Coberturas,Capitais,Frquias'!$B$35:$E$48,2,FALSE),IF(AND(K83="D"),VLOOKUP($M$12,'Sel Coberturas,Capitais,Frquias'!$G$11:$J$15,2,FALSE),IF(AND(K83="E"),VLOOKUP($M$12,'Sel Coberturas,Capitais,Frquias'!$G$22:$J$32,2,FALSE),IF(AND(K83="F"),VLOOKUP($M$12,'Sel Coberturas,Capitais,Frquias'!$L$11:$O$17,2,FALSE),IF(AND(K83="G"),VLOOKUP($M$12,'Sel Coberturas,Capitais,Frquias'!$Q$11:$T$11,2,FALSE)))))))),"N")</f>
        <v>0</v>
      </c>
      <c r="N83" s="118" t="b">
        <f>IF(AND(M83="N"),"N",(IF(AND(K83="A"),VLOOKUP($M$12,'Sel Coberturas,Capitais,Frquias'!$B$11:$E$17,3,FALSE),IF(AND(K83="B"),VLOOKUP($M$12,'Sel Coberturas,Capitais,Frquias'!$B$22:$E$30,3,FALSE),IF(AND(K83="C"),VLOOKUP($M$12,'Sel Coberturas,Capitais,Frquias'!$B$35:$E$48,3,FALSE),IF(AND(K83="D"),VLOOKUP($M$12,'Sel Coberturas,Capitais,Frquias'!$G$11:$J$15,3,FALSE),IF(AND(K83="E"),VLOOKUP($M$12,'Sel Coberturas,Capitais,Frquias'!$G$22:$J$32,3,FALSE),IF(AND(K83="F"),VLOOKUP($M$12,'Sel Coberturas,Capitais,Frquias'!$L$11:$O$17,3,FALSE),IF(AND(K83="G"),VLOOKUP($M$12,'Sel Coberturas,Capitais,Frquias'!$Q$11:$T$11,3,FALSE))))))))))</f>
        <v>0</v>
      </c>
      <c r="O83" s="118" t="b">
        <f>IFERROR(IF(AND(K83="A"),VLOOKUP($O$12,'Sel Coberturas,Capitais,Frquias'!$B$11:$E$17,2,FALSE),IF(AND(K83="B"),VLOOKUP($O$12,'Sel Coberturas,Capitais,Frquias'!$B$22:$E$30,2,FALSE),IF(AND(K83="C"),VLOOKUP($O$12,'Sel Coberturas,Capitais,Frquias'!$B$35:$E$48,2,FALSE),IF(AND(K83="D"),VLOOKUP($O$12,'Sel Coberturas,Capitais,Frquias'!$G$11:$J$15,2,FALSE),IF(AND(K83="E"),VLOOKUP($O$12,'Sel Coberturas,Capitais,Frquias'!$G$22:$J$32,2,FALSE),IF(AND(K83="F"),VLOOKUP($O$12,'Sel Coberturas,Capitais,Frquias'!$L$11:$O$17,2,FALSE),IF(AND(K83="G"),VLOOKUP($O$12,'Sel Coberturas,Capitais,Frquias'!$Q$11:$T$11,2,FALSE)))))))),"N")</f>
        <v>0</v>
      </c>
      <c r="P83" s="118" t="b">
        <f>IFERROR(IF(AND(K83="A"),VLOOKUP($P$12,'Sel Coberturas,Capitais,Frquias'!$B$11:$E$17,2,FALSE),IF(AND(K83="B"),VLOOKUP($P$12,'Sel Coberturas,Capitais,Frquias'!$B$22:$E$30,2,FALSE),IF(AND(K83="C"),VLOOKUP($P$12,'Sel Coberturas,Capitais,Frquias'!$B$35:$E$48,2,FALSE),IF(AND(K83="D"),VLOOKUP($P$12,'Sel Coberturas,Capitais,Frquias'!$G$11:$J$15,2,FALSE),IF(AND(K83="E"),VLOOKUP($P$12,'Sel Coberturas,Capitais,Frquias'!$G$22:$J$32,2,FALSE),IF(AND(K83="F"),VLOOKUP($P$12,'Sel Coberturas,Capitais,Frquias'!$L$11:$O$17,2,FALSE),IF(AND(K83="G"),VLOOKUP($P$12,'Sel Coberturas,Capitais,Frquias'!$Q$11:$T$11,2,FALSE)))))))),"N")</f>
        <v>0</v>
      </c>
      <c r="Q83" s="118" t="b">
        <f>IFERROR(IF(AND(K83="A"),VLOOKUP($Q$12,'Sel Coberturas,Capitais,Frquias'!$B$11:$E$17,2,FALSE),IF(AND(K83="B"),VLOOKUP($Q$12,'Sel Coberturas,Capitais,Frquias'!$B$22:$E$30,2,FALSE),IF(AND(K83="C"),VLOOKUP($Q$12,'Sel Coberturas,Capitais,Frquias'!$B$35:$E$48,2,FALSE),IF(AND(K83="D"),VLOOKUP($Q$12,'Sel Coberturas,Capitais,Frquias'!$G$11:$J$15,2,FALSE),IF(AND(K83="E"),VLOOKUP($Q$12,'Sel Coberturas,Capitais,Frquias'!$G$22:$J$32,2,FALSE),IF(AND(K83="F"),VLOOKUP($Q$12,'Sel Coberturas,Capitais,Frquias'!$L$11:$O$17,2,FALSE),IF(AND(K83="G"),VLOOKUP($Q$12,'Sel Coberturas,Capitais,Frquias'!$Q$11:$T$11,2,FALSE)))))))),"N")</f>
        <v>0</v>
      </c>
      <c r="R83" s="118" t="b">
        <f>IF(AND(Q83="N"),"N",(IF(AND(K83="A"),VLOOKUP($Q$12,'Sel Coberturas,Capitais,Frquias'!$B$11:$E$17,3,FALSE),IF(AND(K83="B"),VLOOKUP($Q$12,'Sel Coberturas,Capitais,Frquias'!$B$22:$E$30,3,FALSE),IF(AND(K83="C"),VLOOKUP($Q$12,'Sel Coberturas,Capitais,Frquias'!$B$35:$E$48,3,FALSE),IF(AND(K83="D"),VLOOKUP($Q$12,'Sel Coberturas,Capitais,Frquias'!$G$11:$J$15,3,FALSE),IF(AND(K83="E"),VLOOKUP($Q$12,'Sel Coberturas,Capitais,Frquias'!$G$22:$J$32,3,FALSE),IF(AND(K83="F"),VLOOKUP($Q$12,'Sel Coberturas,Capitais,Frquias'!$L$11:$O$17,3,FALSE),IF(AND(K83="G"),VLOOKUP($Q$12,'Sel Coberturas,Capitais,Frquias'!$Q$11:$T$11,3,FALSE))))))))))</f>
        <v>0</v>
      </c>
      <c r="S83" s="118" t="b">
        <f>IFERROR(IF(AND(K83="A"),VLOOKUP($S$12,'Sel Coberturas,Capitais,Frquias'!$B$11:$E$17,2,FALSE),IF(AND(K83="B"),VLOOKUP($S$12,'Sel Coberturas,Capitais,Frquias'!$B$22:$E$30,2,FALSE),IF(AND(K83="C"),VLOOKUP($S$12,'Sel Coberturas,Capitais,Frquias'!$B$35:$E$48,2,FALSE),IF(AND(K83="D"),VLOOKUP($S$12,'Sel Coberturas,Capitais,Frquias'!$G$11:$J$15,2,FALSE),IF(AND(K83="E"),VLOOKUP($S$12,'Sel Coberturas,Capitais,Frquias'!$G$22:$J$32,2,FALSE),IF(AND(K83="F"),VLOOKUP($S$12,'Sel Coberturas,Capitais,Frquias'!$L$11:$O$17,2,FALSE),IF(AND(K83="G"),VLOOKUP($S$12,'Sel Coberturas,Capitais,Frquias'!$Q$11:$T$11,2,FALSE)))))))),"N")</f>
        <v>0</v>
      </c>
      <c r="T83" s="118" t="b">
        <f>IFERROR(IF(AND(S83="N"),"",(IF(AND(K83="A"),VLOOKUP($S$12,'Sel Coberturas,Capitais,Frquias'!$B$11:$E$17,4,FALSE),IF(AND(K83="B"),VLOOKUP($S$12,'Sel Coberturas,Capitais,Frquias'!$B$22:$E$30,4,FALSE),IF(AND(K83="C"),VLOOKUP($S$12,'Sel Coberturas,Capitais,Frquias'!$B$35:$E$48,4,FALSE),IF(AND(K83="D"),VLOOKUP($S$12,'Sel Coberturas,Capitais,Frquias'!$G$11:$J$15,4,FALSE),IF(AND(K83="E"),VLOOKUP($S$12,'Sel Coberturas,Capitais,Frquias'!$G$22:$J$32,4,FALSE),IF(AND(K83="F"),VLOOKUP($S$12,'Sel Coberturas,Capitais,Frquias'!$L$11:$O$17,4,FALSE),IF(AND(K83="G"),VLOOKUP($S$12,'Sel Coberturas,Capitais,Frquias'!$Q$11:$T$11,4,FALSE)))))))))),"")</f>
        <v>0</v>
      </c>
      <c r="U83" s="118" t="b">
        <f>IFERROR(IF(AND(K83="A"),VLOOKUP($U$12,'Sel Coberturas,Capitais,Frquias'!$B$11:$E$17,2,FALSE),IF(AND(K83="B"),VLOOKUP($U$12,'Sel Coberturas,Capitais,Frquias'!$B$22:$E$30,2,FALSE),IF(AND(K83="C"),VLOOKUP($U$12,'Sel Coberturas,Capitais,Frquias'!$B$35:$E$48,2,FALSE),IF(AND(K83="D"),VLOOKUP($U$12,'Sel Coberturas,Capitais,Frquias'!$G$11:$J$15,2,FALSE),IF(AND(K83="E"),VLOOKUP($U$12,'Sel Coberturas,Capitais,Frquias'!$G$22:$J$32,2,FALSE),IF(AND(K83="F"),VLOOKUP($U$12,'Sel Coberturas,Capitais,Frquias'!$L$11:$O$17,2,FALSE),IF(AND(K83="G"),VLOOKUP($U$12,'Sel Coberturas,Capitais,Frquias'!$Q$11:$T$11,2,FALSE)))))))),"N")</f>
        <v>0</v>
      </c>
      <c r="V83" s="119" t="b">
        <f>IFERROR(IF(AND(U83="N"),"",(IF(AND(K83="A"),VLOOKUP($U$12,'Sel Coberturas,Capitais,Frquias'!$B$11:$E$17,4,FALSE),IF(AND(K83="B"),VLOOKUP($U$12,'Sel Coberturas,Capitais,Frquias'!$B$22:$E$30,4,FALSE),IF(AND(K83="C"),VLOOKUP($U$12,'Sel Coberturas,Capitais,Frquias'!$B$35:$E$48,4,FALSE),IF(AND(K83="D"),VLOOKUP($U$12,'Sel Coberturas,Capitais,Frquias'!$G$11:$J$15,4,FALSE),IF(AND(K83="E"),VLOOKUP($U$12,'Sel Coberturas,Capitais,Frquias'!$G$22:$J$32,4,FALSE),IF(AND(K83="F"),VLOOKUP($U$12,'Sel Coberturas,Capitais,Frquias'!$L$11:$O$17,4,FALSE),IF(AND(K83="G"),VLOOKUP($U$12,'Sel Coberturas,Capitais,Frquias'!$Q$11:$T$11,4,FALSE)))))))))),"")</f>
        <v>0</v>
      </c>
      <c r="W83" s="118" t="b">
        <f>IFERROR(IF(AND(K83="A"),VLOOKUP($W$12,'Sel Coberturas,Capitais,Frquias'!$B$11:$E$17,2,FALSE),IF(AND(K83="B"),VLOOKUP($W$12,'Sel Coberturas,Capitais,Frquias'!$B$22:$E$30,2,FALSE),IF(AND(K83="C"),VLOOKUP($W$12,'Sel Coberturas,Capitais,Frquias'!$B$35:$E$48,2,FALSE),IF(AND(K83="D"),VLOOKUP($W$12,'Sel Coberturas,Capitais,Frquias'!$G$11:$J$15,2,FALSE),IF(AND(K83="E"),VLOOKUP($W$12,'Sel Coberturas,Capitais,Frquias'!$G$22:$J$32,2,FALSE),IF(AND(K83="F"),VLOOKUP($W$12,'Sel Coberturas,Capitais,Frquias'!$L$11:$O$17,2,FALSE),IF(AND(K83="G"),VLOOKUP($W$12,'Sel Coberturas,Capitais,Frquias'!$Q$11:$T$11,2,FALSE)))))))),"N")</f>
        <v>0</v>
      </c>
      <c r="X83" s="119" t="b">
        <f>IFERROR(IF(AND(W83="N"),"",(IF(AND(K83="A"),VLOOKUP($W$12,'Sel Coberturas,Capitais,Frquias'!$B$11:$E$17,4,FALSE),IF(AND(K83="B"),VLOOKUP($W$12,'Sel Coberturas,Capitais,Frquias'!$B$22:$E$30,4,FALSE),IF(AND(K83="C"),VLOOKUP($W$12,'Sel Coberturas,Capitais,Frquias'!$B$35:$E$48,4,FALSE),IF(AND(K83="D"),VLOOKUP($W$12,'Sel Coberturas,Capitais,Frquias'!$G$11:$J$15,4,FALSE),IF(AND(K83="E"),VLOOKUP($W$12,'Sel Coberturas,Capitais,Frquias'!$G$22:$J$32,4,FALSE),IF(AND(K83="F"),VLOOKUP($W$12,'Sel Coberturas,Capitais,Frquias'!$L$11:$O$17,4,FALSE),IF(AND(K83="G"),VLOOKUP($W$12,'Sel Coberturas,Capitais,Frquias'!$Q$11:$T$11,4,FALSE)))))))))),"")</f>
        <v>0</v>
      </c>
      <c r="Y83" s="118" t="b">
        <f>IFERROR(IF(AND(K83="A"),VLOOKUP($Y$12,'Sel Coberturas,Capitais,Frquias'!$B$11:$E$17,2,FALSE),IF(AND(K83="B"),VLOOKUP($Y$12,'Sel Coberturas,Capitais,Frquias'!$B$22:$E$30,2,FALSE),IF(AND(K83="C"),VLOOKUP($Y$12,'Sel Coberturas,Capitais,Frquias'!$B$35:$E$48,2,FALSE),IF(AND(K83="D"),VLOOKUP($Y$12,'Sel Coberturas,Capitais,Frquias'!$G$11:$J$15,2,FALSE),IF(AND(K83="E"),VLOOKUP($Y$12,'Sel Coberturas,Capitais,Frquias'!$G$22:$J$32,2,FALSE),IF(AND(K83="F"),VLOOKUP($Y$12,'Sel Coberturas,Capitais,Frquias'!$L$11:$O$17,2,FALSE),IF(AND(K83="G"),VLOOKUP($Y$12,'Sel Coberturas,Capitais,Frquias'!$Q$11:$T$11,2,FALSE)))))))),"N")</f>
        <v>0</v>
      </c>
      <c r="Z83" s="119" t="b">
        <f>IFERROR(IF(AND(Y83="N"),"",(IF(AND(K83="A"),VLOOKUP($Y$12,'Sel Coberturas,Capitais,Frquias'!$B$11:$E$17,4,FALSE),IF(AND(K83="B"),VLOOKUP($Y$12,'Sel Coberturas,Capitais,Frquias'!$B$22:$E$30,4,FALSE),IF(AND(K83="C"),VLOOKUP($Y$12,'Sel Coberturas,Capitais,Frquias'!$B$35:$E$48,4,FALSE),IF(AND(K83="D"),VLOOKUP($Y$12,'Sel Coberturas,Capitais,Frquias'!$G$11:$J$15,4,FALSE),IF(AND(K83="E"),VLOOKUP($Y$12,'Sel Coberturas,Capitais,Frquias'!$G$22:$J$32,4,FALSE),IF(AND(K83="F"),VLOOKUP($Y$12,'Sel Coberturas,Capitais,Frquias'!$L$11:$O$17,4,FALSE),IF(AND(K83="G"),VLOOKUP($Y$12,'Sel Coberturas,Capitais,Frquias'!$Q$11:$T$11,4,FALSE)))))))))),"")</f>
        <v>0</v>
      </c>
      <c r="AA83" s="118" t="b">
        <f>IFERROR(IF(AND(K83="A"),VLOOKUP($AA$12,'Sel Coberturas,Capitais,Frquias'!$B$11:$E$17,2,FALSE),IF(AND(K83="B"),VLOOKUP($AA$12,'Sel Coberturas,Capitais,Frquias'!$B$22:$E$30,2,FALSE),IF(AND(K83="C"),VLOOKUP($AA$12,'Sel Coberturas,Capitais,Frquias'!$B$35:$E$48,2,FALSE),IF(AND(K83="D"),VLOOKUP($AA$12,'Sel Coberturas,Capitais,Frquias'!$G$11:$J$15,2,FALSE),IF(AND(K83="E"),VLOOKUP($AA$12,'Sel Coberturas,Capitais,Frquias'!$G$22:$J$32,2,FALSE),IF(AND(K83="F"),VLOOKUP($AA$12,'Sel Coberturas,Capitais,Frquias'!$L$11:$O$17,2,FALSE),IF(AND(K83="G"),VLOOKUP($AA$12,'Sel Coberturas,Capitais,Frquias'!$Q$11:$T$11,2,FALSE)))))))),"N")</f>
        <v>0</v>
      </c>
      <c r="AB83" s="119" t="b">
        <f>IFERROR(IF(AND(AA83="N"),"",(IF(AND(K83="A"),VLOOKUP($AA$12,'Sel Coberturas,Capitais,Frquias'!$B$11:$E$17,4,FALSE),IF(AND(K83="B"),VLOOKUP($AA$12,'Sel Coberturas,Capitais,Frquias'!$B$22:$E$30,4,FALSE),IF(AND(K83="C"),VLOOKUP($AA$12,'Sel Coberturas,Capitais,Frquias'!$B$35:$E$48,4,FALSE),IF(AND(K83="D"),VLOOKUP($AA$12,'Sel Coberturas,Capitais,Frquias'!$G$11:$J$15,4,FALSE),IF(AND(K83="E"),VLOOKUP($AA$12,'Sel Coberturas,Capitais,Frquias'!$G$22:$J$32,4,FALSE),IF(AND(K83="F"),VLOOKUP($AA$12,'Sel Coberturas,Capitais,Frquias'!$L$11:$O$17,4,FALSE),IF(AND(K83="G"),VLOOKUP($AA$12,'Sel Coberturas,Capitais,Frquias'!$Q$11:$T$11,4,FALSE)))))))))),"")</f>
        <v>0</v>
      </c>
      <c r="AC83" s="118" t="b">
        <f>IFERROR(IF(AND(K83="A"),VLOOKUP($AC$12,'Sel Coberturas,Capitais,Frquias'!$B$11:$E$17,2,FALSE),IF(AND(K83="B"),VLOOKUP($AC$12,'Sel Coberturas,Capitais,Frquias'!$B$22:$E$30,2,FALSE),IF(AND(K83="C"),VLOOKUP($AC$12,'Sel Coberturas,Capitais,Frquias'!$B$35:$E$48,2,FALSE),IF(AND(K83="D"),VLOOKUP($AC$12,'Sel Coberturas,Capitais,Frquias'!$G$11:$J$15,2,FALSE),IF(AND(K83="E"),VLOOKUP($AC$12,'Sel Coberturas,Capitais,Frquias'!$G$22:$J$32,2,FALSE),IF(AND(K83="F"),VLOOKUP($AC$12,'Sel Coberturas,Capitais,Frquias'!$L$11:$O$17,2,FALSE),IF(AND(K83="G"),VLOOKUP($AC$12,'Sel Coberturas,Capitais,Frquias'!$Q$11:$T$11,2,FALSE)))))))),"N")</f>
        <v>0</v>
      </c>
      <c r="AD83" s="118" t="b">
        <f>IF(AND(AC83="N"),"N",(IF(AND(K83="A"),VLOOKUP($AC$12,'Sel Coberturas,Capitais,Frquias'!$B$11:$E$17,3,FALSE),IF(AND(K83="B"),VLOOKUP($AC$12,'Sel Coberturas,Capitais,Frquias'!$B$22:$E$30,3,FALSE),IF(AND(K83="C"),VLOOKUP($AC$12,'Sel Coberturas,Capitais,Frquias'!$B$35:$E$48,3,FALSE),IF(AND(K83="D"),VLOOKUP($AC$12,'Sel Coberturas,Capitais,Frquias'!$G$11:$J$15,3,FALSE),IF(AND(K83="E"),VLOOKUP($AC$12,'Sel Coberturas,Capitais,Frquias'!$G$22:$J$32,3,FALSE),IF(AND(K83="F"),VLOOKUP($AC$12,'Sel Coberturas,Capitais,Frquias'!$L$11:$O$17,3,FALSE),IF(AND(K83="G"),VLOOKUP($AC$12,'Sel Coberturas,Capitais,Frquias'!$Q$11:$T$11,3,FALSE))))))))))</f>
        <v>0</v>
      </c>
      <c r="AE83" s="118" t="b">
        <f>IFERROR(IF(AND(K83="A"),VLOOKUP($AE$12,'Sel Coberturas,Capitais,Frquias'!$B$11:$E$17,2,FALSE),IF(AND(K83="B"),VLOOKUP($AE$12,'Sel Coberturas,Capitais,Frquias'!$B$22:$E$30,2,FALSE),IF(AND(K83="C"),VLOOKUP($AE$12,'Sel Coberturas,Capitais,Frquias'!$B$35:$E$48,2,FALSE),IF(AND(K83="D"),VLOOKUP($AE$12,'Sel Coberturas,Capitais,Frquias'!$G$11:$J$15,2,FALSE),IF(AND(K83="E"),VLOOKUP($AE$12,'Sel Coberturas,Capitais,Frquias'!$G$22:$J$32,2,FALSE),IF(AND(K83="F"),VLOOKUP($AE$12,'Sel Coberturas,Capitais,Frquias'!$L$11:$O$17,2,FALSE),IF(AND(K83="G"),VLOOKUP($AE$12,'Sel Coberturas,Capitais,Frquias'!$Q$11:$T$11,2,FALSE)))))))),"N")</f>
        <v>0</v>
      </c>
      <c r="AF83" s="118" t="b">
        <f>IF(AND(AE83="N"),"N",(IF(AND(K83="A"),VLOOKUP($AE$12,'Sel Coberturas,Capitais,Frquias'!$B$11:$E$17,3,FALSE),IF(AND(K83="B"),VLOOKUP($AE$12,'Sel Coberturas,Capitais,Frquias'!$B$22:$E$30,3,FALSE),IF(AND(K83="C"),VLOOKUP($AE$12,'Sel Coberturas,Capitais,Frquias'!$B$35:$E$48,3,FALSE),IF(AND(K83="D"),VLOOKUP($AE$12,'Sel Coberturas,Capitais,Frquias'!$G$11:$J$15,3,FALSE),IF(AND(K83="E"),VLOOKUP($AE$12,'Sel Coberturas,Capitais,Frquias'!$G$22:$J$32,3,FALSE),IF(AND(K83="F"),VLOOKUP($AE$12,'Sel Coberturas,Capitais,Frquias'!$L$11:$O$17,3,FALSE),IF(AND(K83="G"),VLOOKUP($AE$12,'Sel Coberturas,Capitais,Frquias'!$Q$11:$T$11,3,FALSE))))))))))</f>
        <v>0</v>
      </c>
      <c r="AG83" s="118" t="b">
        <f>IFERROR(IF(AND(K83="A"),VLOOKUP($AG$12,'Sel Coberturas,Capitais,Frquias'!$B$11:$E$17,2,FALSE),IF(AND(K83="B"),VLOOKUP($AG$12,'Sel Coberturas,Capitais,Frquias'!$B$22:$E$30,2,FALSE),IF(AND(K83="C"),VLOOKUP($AG$12,'Sel Coberturas,Capitais,Frquias'!$B$35:$E$48,2,FALSE),IF(AND(K83="D"),VLOOKUP($AG$12,'Sel Coberturas,Capitais,Frquias'!$G$11:$J$15,2,FALSE),IF(AND(K83="E"),VLOOKUP($AG$12,'Sel Coberturas,Capitais,Frquias'!$G$22:$J$32,2,FALSE),IF(AND(K83="F"),VLOOKUP($AG$12,'Sel Coberturas,Capitais,Frquias'!$L$11:$O$17,2,FALSE),IF(AND(K83="G"),VLOOKUP($AG$12,'Sel Coberturas,Capitais,Frquias'!$Q$11:$T$11,2,FALSE)))))))),"N")</f>
        <v>0</v>
      </c>
      <c r="AH83" s="118" t="b">
        <f>IF(AND(AG83="N"),"N",(IF(AND(K83="A"),VLOOKUP($AG$12,'Sel Coberturas,Capitais,Frquias'!$B$11:$E$17,3,FALSE),IF(AND(K83="B"),VLOOKUP($AG$12,'Sel Coberturas,Capitais,Frquias'!$B$22:$E$30,3,FALSE),IF(AND(K83="C"),VLOOKUP($AG$12,'Sel Coberturas,Capitais,Frquias'!$B$35:$E$48,3,FALSE),IF(AND(K83="D"),VLOOKUP($AG$12,'Sel Coberturas,Capitais,Frquias'!$G$11:$J$15,3,FALSE),IF(AND(K83="E"),VLOOKUP($AG$12,'Sel Coberturas,Capitais,Frquias'!$G$22:$J$32,3,FALSE),IF(AND(K83="F"),VLOOKUP($AG$12,'Sel Coberturas,Capitais,Frquias'!$L$11:$O$17,3,FALSE),IF(AND(K83="G"),VLOOKUP($AG$12,'Sel Coberturas,Capitais,Frquias'!$Q$11:$T$11,3,FALSE))))))))))</f>
        <v>0</v>
      </c>
      <c r="AI83" s="118" t="b">
        <f>IFERROR(IF(AND(K83="A"),VLOOKUP($AI$12,'Sel Coberturas,Capitais,Frquias'!$B$11:$E$17,2,FALSE),IF(AND(K83="B"),VLOOKUP($AI$12,'Sel Coberturas,Capitais,Frquias'!$B$22:$E$30,2,FALSE),IF(AND(K83="C"),VLOOKUP($AI$12,'Sel Coberturas,Capitais,Frquias'!$B$35:$E$48,2,FALSE),IF(AND(K83="D"),VLOOKUP($AI$12,'Sel Coberturas,Capitais,Frquias'!$G$11:$J$15,2,FALSE),IF(AND(K83="E"),VLOOKUP($AI$12,'Sel Coberturas,Capitais,Frquias'!$G$22:$J$32,2,FALSE),IF(AND(K83="F"),VLOOKUP($AI$12,'Sel Coberturas,Capitais,Frquias'!$L$11:$O$17,2,FALSE),IF(AND(K83="G"),VLOOKUP($AI$12,'Sel Coberturas,Capitais,Frquias'!$Q$11:$T$11,2,FALSE)))))))),"N")</f>
        <v>0</v>
      </c>
      <c r="BU83" s="100" t="s">
        <v>487</v>
      </c>
      <c r="BV83" s="100" t="s">
        <v>303</v>
      </c>
      <c r="BW83" s="94" t="s">
        <v>486</v>
      </c>
      <c r="BY83" s="102" t="s">
        <v>1752</v>
      </c>
      <c r="BZ83" s="103" t="s">
        <v>466</v>
      </c>
      <c r="CA83" s="103">
        <v>6322</v>
      </c>
      <c r="CC83" s="90">
        <v>2230</v>
      </c>
      <c r="CD83" s="89" t="s">
        <v>1880</v>
      </c>
      <c r="CF83" s="90">
        <v>10320</v>
      </c>
      <c r="CG83" s="92" t="s">
        <v>1881</v>
      </c>
    </row>
    <row r="84" spans="1:85">
      <c r="A84" s="85">
        <f t="shared" si="1"/>
        <v>72</v>
      </c>
      <c r="B84" s="114"/>
      <c r="C84" s="115"/>
      <c r="D84" s="115"/>
      <c r="E84" s="115"/>
      <c r="F84" s="114"/>
      <c r="G84" s="114"/>
      <c r="H84" s="114"/>
      <c r="I84" s="121"/>
      <c r="J84" s="116"/>
      <c r="K84" s="116"/>
      <c r="L84" s="117" t="b">
        <f>IFERROR(IF(AND(K84="A"),VLOOKUP($L$12,'Sel Coberturas,Capitais,Frquias'!$B$11:$E$17,3,FALSE),IF(AND(K84="B"),VLOOKUP($L$12,'Sel Coberturas,Capitais,Frquias'!$B$22:$E$30,3,FALSE),IF(AND(K84="C"),VLOOKUP($L$12,'Sel Coberturas,Capitais,Frquias'!$B$35:$E$48,3,FALSE),IF(AND(K84="D"),VLOOKUP($L$12,'Sel Coberturas,Capitais,Frquias'!$G$11:$J$15,3,FALSE),IF(AND(K84="E"),VLOOKUP($L$12,'Sel Coberturas,Capitais,Frquias'!$G$22:$J$32,3,FALSE),IF(AND(K84="F"),VLOOKUP($L$12,'Sel Coberturas,Capitais,Frquias'!$L$11:$O$17,3,FALSE),IF(AND(K84="G"),VLOOKUP($L$12,'Sel Coberturas,Capitais,Frquias'!$Q$11:$T$11,3,FALSE)))))))),"")</f>
        <v>0</v>
      </c>
      <c r="M84" s="118" t="b">
        <f>IFERROR(IF(AND(K84="A"),VLOOKUP($M$12,'Sel Coberturas,Capitais,Frquias'!$B$11:$E$17,2,FALSE),IF(AND(K84="B"),VLOOKUP($M$12,'Sel Coberturas,Capitais,Frquias'!$B$22:$E$30,2,FALSE),IF(AND(K84="C"),VLOOKUP($M$12,'Sel Coberturas,Capitais,Frquias'!$B$35:$E$48,2,FALSE),IF(AND(K84="D"),VLOOKUP($M$12,'Sel Coberturas,Capitais,Frquias'!$G$11:$J$15,2,FALSE),IF(AND(K84="E"),VLOOKUP($M$12,'Sel Coberturas,Capitais,Frquias'!$G$22:$J$32,2,FALSE),IF(AND(K84="F"),VLOOKUP($M$12,'Sel Coberturas,Capitais,Frquias'!$L$11:$O$17,2,FALSE),IF(AND(K84="G"),VLOOKUP($M$12,'Sel Coberturas,Capitais,Frquias'!$Q$11:$T$11,2,FALSE)))))))),"N")</f>
        <v>0</v>
      </c>
      <c r="N84" s="118" t="b">
        <f>IF(AND(M84="N"),"N",(IF(AND(K84="A"),VLOOKUP($M$12,'Sel Coberturas,Capitais,Frquias'!$B$11:$E$17,3,FALSE),IF(AND(K84="B"),VLOOKUP($M$12,'Sel Coberturas,Capitais,Frquias'!$B$22:$E$30,3,FALSE),IF(AND(K84="C"),VLOOKUP($M$12,'Sel Coberturas,Capitais,Frquias'!$B$35:$E$48,3,FALSE),IF(AND(K84="D"),VLOOKUP($M$12,'Sel Coberturas,Capitais,Frquias'!$G$11:$J$15,3,FALSE),IF(AND(K84="E"),VLOOKUP($M$12,'Sel Coberturas,Capitais,Frquias'!$G$22:$J$32,3,FALSE),IF(AND(K84="F"),VLOOKUP($M$12,'Sel Coberturas,Capitais,Frquias'!$L$11:$O$17,3,FALSE),IF(AND(K84="G"),VLOOKUP($M$12,'Sel Coberturas,Capitais,Frquias'!$Q$11:$T$11,3,FALSE))))))))))</f>
        <v>0</v>
      </c>
      <c r="O84" s="118" t="b">
        <f>IFERROR(IF(AND(K84="A"),VLOOKUP($O$12,'Sel Coberturas,Capitais,Frquias'!$B$11:$E$17,2,FALSE),IF(AND(K84="B"),VLOOKUP($O$12,'Sel Coberturas,Capitais,Frquias'!$B$22:$E$30,2,FALSE),IF(AND(K84="C"),VLOOKUP($O$12,'Sel Coberturas,Capitais,Frquias'!$B$35:$E$48,2,FALSE),IF(AND(K84="D"),VLOOKUP($O$12,'Sel Coberturas,Capitais,Frquias'!$G$11:$J$15,2,FALSE),IF(AND(K84="E"),VLOOKUP($O$12,'Sel Coberturas,Capitais,Frquias'!$G$22:$J$32,2,FALSE),IF(AND(K84="F"),VLOOKUP($O$12,'Sel Coberturas,Capitais,Frquias'!$L$11:$O$17,2,FALSE),IF(AND(K84="G"),VLOOKUP($O$12,'Sel Coberturas,Capitais,Frquias'!$Q$11:$T$11,2,FALSE)))))))),"N")</f>
        <v>0</v>
      </c>
      <c r="P84" s="118" t="b">
        <f>IFERROR(IF(AND(K84="A"),VLOOKUP($P$12,'Sel Coberturas,Capitais,Frquias'!$B$11:$E$17,2,FALSE),IF(AND(K84="B"),VLOOKUP($P$12,'Sel Coberturas,Capitais,Frquias'!$B$22:$E$30,2,FALSE),IF(AND(K84="C"),VLOOKUP($P$12,'Sel Coberturas,Capitais,Frquias'!$B$35:$E$48,2,FALSE),IF(AND(K84="D"),VLOOKUP($P$12,'Sel Coberturas,Capitais,Frquias'!$G$11:$J$15,2,FALSE),IF(AND(K84="E"),VLOOKUP($P$12,'Sel Coberturas,Capitais,Frquias'!$G$22:$J$32,2,FALSE),IF(AND(K84="F"),VLOOKUP($P$12,'Sel Coberturas,Capitais,Frquias'!$L$11:$O$17,2,FALSE),IF(AND(K84="G"),VLOOKUP($P$12,'Sel Coberturas,Capitais,Frquias'!$Q$11:$T$11,2,FALSE)))))))),"N")</f>
        <v>0</v>
      </c>
      <c r="Q84" s="118" t="b">
        <f>IFERROR(IF(AND(K84="A"),VLOOKUP($Q$12,'Sel Coberturas,Capitais,Frquias'!$B$11:$E$17,2,FALSE),IF(AND(K84="B"),VLOOKUP($Q$12,'Sel Coberturas,Capitais,Frquias'!$B$22:$E$30,2,FALSE),IF(AND(K84="C"),VLOOKUP($Q$12,'Sel Coberturas,Capitais,Frquias'!$B$35:$E$48,2,FALSE),IF(AND(K84="D"),VLOOKUP($Q$12,'Sel Coberturas,Capitais,Frquias'!$G$11:$J$15,2,FALSE),IF(AND(K84="E"),VLOOKUP($Q$12,'Sel Coberturas,Capitais,Frquias'!$G$22:$J$32,2,FALSE),IF(AND(K84="F"),VLOOKUP($Q$12,'Sel Coberturas,Capitais,Frquias'!$L$11:$O$17,2,FALSE),IF(AND(K84="G"),VLOOKUP($Q$12,'Sel Coberturas,Capitais,Frquias'!$Q$11:$T$11,2,FALSE)))))))),"N")</f>
        <v>0</v>
      </c>
      <c r="R84" s="118" t="b">
        <f>IF(AND(Q84="N"),"N",(IF(AND(K84="A"),VLOOKUP($Q$12,'Sel Coberturas,Capitais,Frquias'!$B$11:$E$17,3,FALSE),IF(AND(K84="B"),VLOOKUP($Q$12,'Sel Coberturas,Capitais,Frquias'!$B$22:$E$30,3,FALSE),IF(AND(K84="C"),VLOOKUP($Q$12,'Sel Coberturas,Capitais,Frquias'!$B$35:$E$48,3,FALSE),IF(AND(K84="D"),VLOOKUP($Q$12,'Sel Coberturas,Capitais,Frquias'!$G$11:$J$15,3,FALSE),IF(AND(K84="E"),VLOOKUP($Q$12,'Sel Coberturas,Capitais,Frquias'!$G$22:$J$32,3,FALSE),IF(AND(K84="F"),VLOOKUP($Q$12,'Sel Coberturas,Capitais,Frquias'!$L$11:$O$17,3,FALSE),IF(AND(K84="G"),VLOOKUP($Q$12,'Sel Coberturas,Capitais,Frquias'!$Q$11:$T$11,3,FALSE))))))))))</f>
        <v>0</v>
      </c>
      <c r="S84" s="118" t="b">
        <f>IFERROR(IF(AND(K84="A"),VLOOKUP($S$12,'Sel Coberturas,Capitais,Frquias'!$B$11:$E$17,2,FALSE),IF(AND(K84="B"),VLOOKUP($S$12,'Sel Coberturas,Capitais,Frquias'!$B$22:$E$30,2,FALSE),IF(AND(K84="C"),VLOOKUP($S$12,'Sel Coberturas,Capitais,Frquias'!$B$35:$E$48,2,FALSE),IF(AND(K84="D"),VLOOKUP($S$12,'Sel Coberturas,Capitais,Frquias'!$G$11:$J$15,2,FALSE),IF(AND(K84="E"),VLOOKUP($S$12,'Sel Coberturas,Capitais,Frquias'!$G$22:$J$32,2,FALSE),IF(AND(K84="F"),VLOOKUP($S$12,'Sel Coberturas,Capitais,Frquias'!$L$11:$O$17,2,FALSE),IF(AND(K84="G"),VLOOKUP($S$12,'Sel Coberturas,Capitais,Frquias'!$Q$11:$T$11,2,FALSE)))))))),"N")</f>
        <v>0</v>
      </c>
      <c r="T84" s="118" t="b">
        <f>IFERROR(IF(AND(S84="N"),"",(IF(AND(K84="A"),VLOOKUP($S$12,'Sel Coberturas,Capitais,Frquias'!$B$11:$E$17,4,FALSE),IF(AND(K84="B"),VLOOKUP($S$12,'Sel Coberturas,Capitais,Frquias'!$B$22:$E$30,4,FALSE),IF(AND(K84="C"),VLOOKUP($S$12,'Sel Coberturas,Capitais,Frquias'!$B$35:$E$48,4,FALSE),IF(AND(K84="D"),VLOOKUP($S$12,'Sel Coberturas,Capitais,Frquias'!$G$11:$J$15,4,FALSE),IF(AND(K84="E"),VLOOKUP($S$12,'Sel Coberturas,Capitais,Frquias'!$G$22:$J$32,4,FALSE),IF(AND(K84="F"),VLOOKUP($S$12,'Sel Coberturas,Capitais,Frquias'!$L$11:$O$17,4,FALSE),IF(AND(K84="G"),VLOOKUP($S$12,'Sel Coberturas,Capitais,Frquias'!$Q$11:$T$11,4,FALSE)))))))))),"")</f>
        <v>0</v>
      </c>
      <c r="U84" s="118" t="b">
        <f>IFERROR(IF(AND(K84="A"),VLOOKUP($U$12,'Sel Coberturas,Capitais,Frquias'!$B$11:$E$17,2,FALSE),IF(AND(K84="B"),VLOOKUP($U$12,'Sel Coberturas,Capitais,Frquias'!$B$22:$E$30,2,FALSE),IF(AND(K84="C"),VLOOKUP($U$12,'Sel Coberturas,Capitais,Frquias'!$B$35:$E$48,2,FALSE),IF(AND(K84="D"),VLOOKUP($U$12,'Sel Coberturas,Capitais,Frquias'!$G$11:$J$15,2,FALSE),IF(AND(K84="E"),VLOOKUP($U$12,'Sel Coberturas,Capitais,Frquias'!$G$22:$J$32,2,FALSE),IF(AND(K84="F"),VLOOKUP($U$12,'Sel Coberturas,Capitais,Frquias'!$L$11:$O$17,2,FALSE),IF(AND(K84="G"),VLOOKUP($U$12,'Sel Coberturas,Capitais,Frquias'!$Q$11:$T$11,2,FALSE)))))))),"N")</f>
        <v>0</v>
      </c>
      <c r="V84" s="119" t="b">
        <f>IFERROR(IF(AND(U84="N"),"",(IF(AND(K84="A"),VLOOKUP($U$12,'Sel Coberturas,Capitais,Frquias'!$B$11:$E$17,4,FALSE),IF(AND(K84="B"),VLOOKUP($U$12,'Sel Coberturas,Capitais,Frquias'!$B$22:$E$30,4,FALSE),IF(AND(K84="C"),VLOOKUP($U$12,'Sel Coberturas,Capitais,Frquias'!$B$35:$E$48,4,FALSE),IF(AND(K84="D"),VLOOKUP($U$12,'Sel Coberturas,Capitais,Frquias'!$G$11:$J$15,4,FALSE),IF(AND(K84="E"),VLOOKUP($U$12,'Sel Coberturas,Capitais,Frquias'!$G$22:$J$32,4,FALSE),IF(AND(K84="F"),VLOOKUP($U$12,'Sel Coberturas,Capitais,Frquias'!$L$11:$O$17,4,FALSE),IF(AND(K84="G"),VLOOKUP($U$12,'Sel Coberturas,Capitais,Frquias'!$Q$11:$T$11,4,FALSE)))))))))),"")</f>
        <v>0</v>
      </c>
      <c r="W84" s="118" t="b">
        <f>IFERROR(IF(AND(K84="A"),VLOOKUP($W$12,'Sel Coberturas,Capitais,Frquias'!$B$11:$E$17,2,FALSE),IF(AND(K84="B"),VLOOKUP($W$12,'Sel Coberturas,Capitais,Frquias'!$B$22:$E$30,2,FALSE),IF(AND(K84="C"),VLOOKUP($W$12,'Sel Coberturas,Capitais,Frquias'!$B$35:$E$48,2,FALSE),IF(AND(K84="D"),VLOOKUP($W$12,'Sel Coberturas,Capitais,Frquias'!$G$11:$J$15,2,FALSE),IF(AND(K84="E"),VLOOKUP($W$12,'Sel Coberturas,Capitais,Frquias'!$G$22:$J$32,2,FALSE),IF(AND(K84="F"),VLOOKUP($W$12,'Sel Coberturas,Capitais,Frquias'!$L$11:$O$17,2,FALSE),IF(AND(K84="G"),VLOOKUP($W$12,'Sel Coberturas,Capitais,Frquias'!$Q$11:$T$11,2,FALSE)))))))),"N")</f>
        <v>0</v>
      </c>
      <c r="X84" s="119" t="b">
        <f>IFERROR(IF(AND(W84="N"),"",(IF(AND(K84="A"),VLOOKUP($W$12,'Sel Coberturas,Capitais,Frquias'!$B$11:$E$17,4,FALSE),IF(AND(K84="B"),VLOOKUP($W$12,'Sel Coberturas,Capitais,Frquias'!$B$22:$E$30,4,FALSE),IF(AND(K84="C"),VLOOKUP($W$12,'Sel Coberturas,Capitais,Frquias'!$B$35:$E$48,4,FALSE),IF(AND(K84="D"),VLOOKUP($W$12,'Sel Coberturas,Capitais,Frquias'!$G$11:$J$15,4,FALSE),IF(AND(K84="E"),VLOOKUP($W$12,'Sel Coberturas,Capitais,Frquias'!$G$22:$J$32,4,FALSE),IF(AND(K84="F"),VLOOKUP($W$12,'Sel Coberturas,Capitais,Frquias'!$L$11:$O$17,4,FALSE),IF(AND(K84="G"),VLOOKUP($W$12,'Sel Coberturas,Capitais,Frquias'!$Q$11:$T$11,4,FALSE)))))))))),"")</f>
        <v>0</v>
      </c>
      <c r="Y84" s="118" t="b">
        <f>IFERROR(IF(AND(K84="A"),VLOOKUP($Y$12,'Sel Coberturas,Capitais,Frquias'!$B$11:$E$17,2,FALSE),IF(AND(K84="B"),VLOOKUP($Y$12,'Sel Coberturas,Capitais,Frquias'!$B$22:$E$30,2,FALSE),IF(AND(K84="C"),VLOOKUP($Y$12,'Sel Coberturas,Capitais,Frquias'!$B$35:$E$48,2,FALSE),IF(AND(K84="D"),VLOOKUP($Y$12,'Sel Coberturas,Capitais,Frquias'!$G$11:$J$15,2,FALSE),IF(AND(K84="E"),VLOOKUP($Y$12,'Sel Coberturas,Capitais,Frquias'!$G$22:$J$32,2,FALSE),IF(AND(K84="F"),VLOOKUP($Y$12,'Sel Coberturas,Capitais,Frquias'!$L$11:$O$17,2,FALSE),IF(AND(K84="G"),VLOOKUP($Y$12,'Sel Coberturas,Capitais,Frquias'!$Q$11:$T$11,2,FALSE)))))))),"N")</f>
        <v>0</v>
      </c>
      <c r="Z84" s="119" t="b">
        <f>IFERROR(IF(AND(Y84="N"),"",(IF(AND(K84="A"),VLOOKUP($Y$12,'Sel Coberturas,Capitais,Frquias'!$B$11:$E$17,4,FALSE),IF(AND(K84="B"),VLOOKUP($Y$12,'Sel Coberturas,Capitais,Frquias'!$B$22:$E$30,4,FALSE),IF(AND(K84="C"),VLOOKUP($Y$12,'Sel Coberturas,Capitais,Frquias'!$B$35:$E$48,4,FALSE),IF(AND(K84="D"),VLOOKUP($Y$12,'Sel Coberturas,Capitais,Frquias'!$G$11:$J$15,4,FALSE),IF(AND(K84="E"),VLOOKUP($Y$12,'Sel Coberturas,Capitais,Frquias'!$G$22:$J$32,4,FALSE),IF(AND(K84="F"),VLOOKUP($Y$12,'Sel Coberturas,Capitais,Frquias'!$L$11:$O$17,4,FALSE),IF(AND(K84="G"),VLOOKUP($Y$12,'Sel Coberturas,Capitais,Frquias'!$Q$11:$T$11,4,FALSE)))))))))),"")</f>
        <v>0</v>
      </c>
      <c r="AA84" s="118" t="b">
        <f>IFERROR(IF(AND(K84="A"),VLOOKUP($AA$12,'Sel Coberturas,Capitais,Frquias'!$B$11:$E$17,2,FALSE),IF(AND(K84="B"),VLOOKUP($AA$12,'Sel Coberturas,Capitais,Frquias'!$B$22:$E$30,2,FALSE),IF(AND(K84="C"),VLOOKUP($AA$12,'Sel Coberturas,Capitais,Frquias'!$B$35:$E$48,2,FALSE),IF(AND(K84="D"),VLOOKUP($AA$12,'Sel Coberturas,Capitais,Frquias'!$G$11:$J$15,2,FALSE),IF(AND(K84="E"),VLOOKUP($AA$12,'Sel Coberturas,Capitais,Frquias'!$G$22:$J$32,2,FALSE),IF(AND(K84="F"),VLOOKUP($AA$12,'Sel Coberturas,Capitais,Frquias'!$L$11:$O$17,2,FALSE),IF(AND(K84="G"),VLOOKUP($AA$12,'Sel Coberturas,Capitais,Frquias'!$Q$11:$T$11,2,FALSE)))))))),"N")</f>
        <v>0</v>
      </c>
      <c r="AB84" s="119" t="b">
        <f>IFERROR(IF(AND(AA84="N"),"",(IF(AND(K84="A"),VLOOKUP($AA$12,'Sel Coberturas,Capitais,Frquias'!$B$11:$E$17,4,FALSE),IF(AND(K84="B"),VLOOKUP($AA$12,'Sel Coberturas,Capitais,Frquias'!$B$22:$E$30,4,FALSE),IF(AND(K84="C"),VLOOKUP($AA$12,'Sel Coberturas,Capitais,Frquias'!$B$35:$E$48,4,FALSE),IF(AND(K84="D"),VLOOKUP($AA$12,'Sel Coberturas,Capitais,Frquias'!$G$11:$J$15,4,FALSE),IF(AND(K84="E"),VLOOKUP($AA$12,'Sel Coberturas,Capitais,Frquias'!$G$22:$J$32,4,FALSE),IF(AND(K84="F"),VLOOKUP($AA$12,'Sel Coberturas,Capitais,Frquias'!$L$11:$O$17,4,FALSE),IF(AND(K84="G"),VLOOKUP($AA$12,'Sel Coberturas,Capitais,Frquias'!$Q$11:$T$11,4,FALSE)))))))))),"")</f>
        <v>0</v>
      </c>
      <c r="AC84" s="118" t="b">
        <f>IFERROR(IF(AND(K84="A"),VLOOKUP($AC$12,'Sel Coberturas,Capitais,Frquias'!$B$11:$E$17,2,FALSE),IF(AND(K84="B"),VLOOKUP($AC$12,'Sel Coberturas,Capitais,Frquias'!$B$22:$E$30,2,FALSE),IF(AND(K84="C"),VLOOKUP($AC$12,'Sel Coberturas,Capitais,Frquias'!$B$35:$E$48,2,FALSE),IF(AND(K84="D"),VLOOKUP($AC$12,'Sel Coberturas,Capitais,Frquias'!$G$11:$J$15,2,FALSE),IF(AND(K84="E"),VLOOKUP($AC$12,'Sel Coberturas,Capitais,Frquias'!$G$22:$J$32,2,FALSE),IF(AND(K84="F"),VLOOKUP($AC$12,'Sel Coberturas,Capitais,Frquias'!$L$11:$O$17,2,FALSE),IF(AND(K84="G"),VLOOKUP($AC$12,'Sel Coberturas,Capitais,Frquias'!$Q$11:$T$11,2,FALSE)))))))),"N")</f>
        <v>0</v>
      </c>
      <c r="AD84" s="118" t="b">
        <f>IF(AND(AC84="N"),"N",(IF(AND(K84="A"),VLOOKUP($AC$12,'Sel Coberturas,Capitais,Frquias'!$B$11:$E$17,3,FALSE),IF(AND(K84="B"),VLOOKUP($AC$12,'Sel Coberturas,Capitais,Frquias'!$B$22:$E$30,3,FALSE),IF(AND(K84="C"),VLOOKUP($AC$12,'Sel Coberturas,Capitais,Frquias'!$B$35:$E$48,3,FALSE),IF(AND(K84="D"),VLOOKUP($AC$12,'Sel Coberturas,Capitais,Frquias'!$G$11:$J$15,3,FALSE),IF(AND(K84="E"),VLOOKUP($AC$12,'Sel Coberturas,Capitais,Frquias'!$G$22:$J$32,3,FALSE),IF(AND(K84="F"),VLOOKUP($AC$12,'Sel Coberturas,Capitais,Frquias'!$L$11:$O$17,3,FALSE),IF(AND(K84="G"),VLOOKUP($AC$12,'Sel Coberturas,Capitais,Frquias'!$Q$11:$T$11,3,FALSE))))))))))</f>
        <v>0</v>
      </c>
      <c r="AE84" s="118" t="b">
        <f>IFERROR(IF(AND(K84="A"),VLOOKUP($AE$12,'Sel Coberturas,Capitais,Frquias'!$B$11:$E$17,2,FALSE),IF(AND(K84="B"),VLOOKUP($AE$12,'Sel Coberturas,Capitais,Frquias'!$B$22:$E$30,2,FALSE),IF(AND(K84="C"),VLOOKUP($AE$12,'Sel Coberturas,Capitais,Frquias'!$B$35:$E$48,2,FALSE),IF(AND(K84="D"),VLOOKUP($AE$12,'Sel Coberturas,Capitais,Frquias'!$G$11:$J$15,2,FALSE),IF(AND(K84="E"),VLOOKUP($AE$12,'Sel Coberturas,Capitais,Frquias'!$G$22:$J$32,2,FALSE),IF(AND(K84="F"),VLOOKUP($AE$12,'Sel Coberturas,Capitais,Frquias'!$L$11:$O$17,2,FALSE),IF(AND(K84="G"),VLOOKUP($AE$12,'Sel Coberturas,Capitais,Frquias'!$Q$11:$T$11,2,FALSE)))))))),"N")</f>
        <v>0</v>
      </c>
      <c r="AF84" s="118" t="b">
        <f>IF(AND(AE84="N"),"N",(IF(AND(K84="A"),VLOOKUP($AE$12,'Sel Coberturas,Capitais,Frquias'!$B$11:$E$17,3,FALSE),IF(AND(K84="B"),VLOOKUP($AE$12,'Sel Coberturas,Capitais,Frquias'!$B$22:$E$30,3,FALSE),IF(AND(K84="C"),VLOOKUP($AE$12,'Sel Coberturas,Capitais,Frquias'!$B$35:$E$48,3,FALSE),IF(AND(K84="D"),VLOOKUP($AE$12,'Sel Coberturas,Capitais,Frquias'!$G$11:$J$15,3,FALSE),IF(AND(K84="E"),VLOOKUP($AE$12,'Sel Coberturas,Capitais,Frquias'!$G$22:$J$32,3,FALSE),IF(AND(K84="F"),VLOOKUP($AE$12,'Sel Coberturas,Capitais,Frquias'!$L$11:$O$17,3,FALSE),IF(AND(K84="G"),VLOOKUP($AE$12,'Sel Coberturas,Capitais,Frquias'!$Q$11:$T$11,3,FALSE))))))))))</f>
        <v>0</v>
      </c>
      <c r="AG84" s="118" t="b">
        <f>IFERROR(IF(AND(K84="A"),VLOOKUP($AG$12,'Sel Coberturas,Capitais,Frquias'!$B$11:$E$17,2,FALSE),IF(AND(K84="B"),VLOOKUP($AG$12,'Sel Coberturas,Capitais,Frquias'!$B$22:$E$30,2,FALSE),IF(AND(K84="C"),VLOOKUP($AG$12,'Sel Coberturas,Capitais,Frquias'!$B$35:$E$48,2,FALSE),IF(AND(K84="D"),VLOOKUP($AG$12,'Sel Coberturas,Capitais,Frquias'!$G$11:$J$15,2,FALSE),IF(AND(K84="E"),VLOOKUP($AG$12,'Sel Coberturas,Capitais,Frquias'!$G$22:$J$32,2,FALSE),IF(AND(K84="F"),VLOOKUP($AG$12,'Sel Coberturas,Capitais,Frquias'!$L$11:$O$17,2,FALSE),IF(AND(K84="G"),VLOOKUP($AG$12,'Sel Coberturas,Capitais,Frquias'!$Q$11:$T$11,2,FALSE)))))))),"N")</f>
        <v>0</v>
      </c>
      <c r="AH84" s="118" t="b">
        <f>IF(AND(AG84="N"),"N",(IF(AND(K84="A"),VLOOKUP($AG$12,'Sel Coberturas,Capitais,Frquias'!$B$11:$E$17,3,FALSE),IF(AND(K84="B"),VLOOKUP($AG$12,'Sel Coberturas,Capitais,Frquias'!$B$22:$E$30,3,FALSE),IF(AND(K84="C"),VLOOKUP($AG$12,'Sel Coberturas,Capitais,Frquias'!$B$35:$E$48,3,FALSE),IF(AND(K84="D"),VLOOKUP($AG$12,'Sel Coberturas,Capitais,Frquias'!$G$11:$J$15,3,FALSE),IF(AND(K84="E"),VLOOKUP($AG$12,'Sel Coberturas,Capitais,Frquias'!$G$22:$J$32,3,FALSE),IF(AND(K84="F"),VLOOKUP($AG$12,'Sel Coberturas,Capitais,Frquias'!$L$11:$O$17,3,FALSE),IF(AND(K84="G"),VLOOKUP($AG$12,'Sel Coberturas,Capitais,Frquias'!$Q$11:$T$11,3,FALSE))))))))))</f>
        <v>0</v>
      </c>
      <c r="AI84" s="118" t="b">
        <f>IFERROR(IF(AND(K84="A"),VLOOKUP($AI$12,'Sel Coberturas,Capitais,Frquias'!$B$11:$E$17,2,FALSE),IF(AND(K84="B"),VLOOKUP($AI$12,'Sel Coberturas,Capitais,Frquias'!$B$22:$E$30,2,FALSE),IF(AND(K84="C"),VLOOKUP($AI$12,'Sel Coberturas,Capitais,Frquias'!$B$35:$E$48,2,FALSE),IF(AND(K84="D"),VLOOKUP($AI$12,'Sel Coberturas,Capitais,Frquias'!$G$11:$J$15,2,FALSE),IF(AND(K84="E"),VLOOKUP($AI$12,'Sel Coberturas,Capitais,Frquias'!$G$22:$J$32,2,FALSE),IF(AND(K84="F"),VLOOKUP($AI$12,'Sel Coberturas,Capitais,Frquias'!$L$11:$O$17,2,FALSE),IF(AND(K84="G"),VLOOKUP($AI$12,'Sel Coberturas,Capitais,Frquias'!$Q$11:$T$11,2,FALSE)))))))),"N")</f>
        <v>0</v>
      </c>
      <c r="BU84" s="100" t="s">
        <v>490</v>
      </c>
      <c r="BV84" s="100" t="s">
        <v>303</v>
      </c>
      <c r="BW84" s="94" t="s">
        <v>489</v>
      </c>
      <c r="BY84" s="102" t="s">
        <v>1633</v>
      </c>
      <c r="BZ84" s="103" t="s">
        <v>1034</v>
      </c>
      <c r="CA84" s="103">
        <v>6039</v>
      </c>
      <c r="CC84" s="90">
        <v>2240</v>
      </c>
      <c r="CD84" s="89" t="s">
        <v>1882</v>
      </c>
      <c r="CF84" s="90">
        <v>10391</v>
      </c>
      <c r="CG84" s="92" t="s">
        <v>1883</v>
      </c>
    </row>
    <row r="85" spans="1:85">
      <c r="A85" s="85">
        <f t="shared" si="1"/>
        <v>73</v>
      </c>
      <c r="B85" s="114"/>
      <c r="C85" s="115"/>
      <c r="D85" s="115"/>
      <c r="E85" s="115"/>
      <c r="F85" s="114"/>
      <c r="G85" s="114"/>
      <c r="H85" s="114"/>
      <c r="I85" s="121"/>
      <c r="J85" s="116"/>
      <c r="K85" s="116"/>
      <c r="L85" s="117" t="b">
        <f>IFERROR(IF(AND(K85="A"),VLOOKUP($L$12,'Sel Coberturas,Capitais,Frquias'!$B$11:$E$17,3,FALSE),IF(AND(K85="B"),VLOOKUP($L$12,'Sel Coberturas,Capitais,Frquias'!$B$22:$E$30,3,FALSE),IF(AND(K85="C"),VLOOKUP($L$12,'Sel Coberturas,Capitais,Frquias'!$B$35:$E$48,3,FALSE),IF(AND(K85="D"),VLOOKUP($L$12,'Sel Coberturas,Capitais,Frquias'!$G$11:$J$15,3,FALSE),IF(AND(K85="E"),VLOOKUP($L$12,'Sel Coberturas,Capitais,Frquias'!$G$22:$J$32,3,FALSE),IF(AND(K85="F"),VLOOKUP($L$12,'Sel Coberturas,Capitais,Frquias'!$L$11:$O$17,3,FALSE),IF(AND(K85="G"),VLOOKUP($L$12,'Sel Coberturas,Capitais,Frquias'!$Q$11:$T$11,3,FALSE)))))))),"")</f>
        <v>0</v>
      </c>
      <c r="M85" s="118" t="b">
        <f>IFERROR(IF(AND(K85="A"),VLOOKUP($M$12,'Sel Coberturas,Capitais,Frquias'!$B$11:$E$17,2,FALSE),IF(AND(K85="B"),VLOOKUP($M$12,'Sel Coberturas,Capitais,Frquias'!$B$22:$E$30,2,FALSE),IF(AND(K85="C"),VLOOKUP($M$12,'Sel Coberturas,Capitais,Frquias'!$B$35:$E$48,2,FALSE),IF(AND(K85="D"),VLOOKUP($M$12,'Sel Coberturas,Capitais,Frquias'!$G$11:$J$15,2,FALSE),IF(AND(K85="E"),VLOOKUP($M$12,'Sel Coberturas,Capitais,Frquias'!$G$22:$J$32,2,FALSE),IF(AND(K85="F"),VLOOKUP($M$12,'Sel Coberturas,Capitais,Frquias'!$L$11:$O$17,2,FALSE),IF(AND(K85="G"),VLOOKUP($M$12,'Sel Coberturas,Capitais,Frquias'!$Q$11:$T$11,2,FALSE)))))))),"N")</f>
        <v>0</v>
      </c>
      <c r="N85" s="118" t="b">
        <f>IF(AND(M85="N"),"N",(IF(AND(K85="A"),VLOOKUP($M$12,'Sel Coberturas,Capitais,Frquias'!$B$11:$E$17,3,FALSE),IF(AND(K85="B"),VLOOKUP($M$12,'Sel Coberturas,Capitais,Frquias'!$B$22:$E$30,3,FALSE),IF(AND(K85="C"),VLOOKUP($M$12,'Sel Coberturas,Capitais,Frquias'!$B$35:$E$48,3,FALSE),IF(AND(K85="D"),VLOOKUP($M$12,'Sel Coberturas,Capitais,Frquias'!$G$11:$J$15,3,FALSE),IF(AND(K85="E"),VLOOKUP($M$12,'Sel Coberturas,Capitais,Frquias'!$G$22:$J$32,3,FALSE),IF(AND(K85="F"),VLOOKUP($M$12,'Sel Coberturas,Capitais,Frquias'!$L$11:$O$17,3,FALSE),IF(AND(K85="G"),VLOOKUP($M$12,'Sel Coberturas,Capitais,Frquias'!$Q$11:$T$11,3,FALSE))))))))))</f>
        <v>0</v>
      </c>
      <c r="O85" s="118" t="b">
        <f>IFERROR(IF(AND(K85="A"),VLOOKUP($O$12,'Sel Coberturas,Capitais,Frquias'!$B$11:$E$17,2,FALSE),IF(AND(K85="B"),VLOOKUP($O$12,'Sel Coberturas,Capitais,Frquias'!$B$22:$E$30,2,FALSE),IF(AND(K85="C"),VLOOKUP($O$12,'Sel Coberturas,Capitais,Frquias'!$B$35:$E$48,2,FALSE),IF(AND(K85="D"),VLOOKUP($O$12,'Sel Coberturas,Capitais,Frquias'!$G$11:$J$15,2,FALSE),IF(AND(K85="E"),VLOOKUP($O$12,'Sel Coberturas,Capitais,Frquias'!$G$22:$J$32,2,FALSE),IF(AND(K85="F"),VLOOKUP($O$12,'Sel Coberturas,Capitais,Frquias'!$L$11:$O$17,2,FALSE),IF(AND(K85="G"),VLOOKUP($O$12,'Sel Coberturas,Capitais,Frquias'!$Q$11:$T$11,2,FALSE)))))))),"N")</f>
        <v>0</v>
      </c>
      <c r="P85" s="118" t="b">
        <f>IFERROR(IF(AND(K85="A"),VLOOKUP($P$12,'Sel Coberturas,Capitais,Frquias'!$B$11:$E$17,2,FALSE),IF(AND(K85="B"),VLOOKUP($P$12,'Sel Coberturas,Capitais,Frquias'!$B$22:$E$30,2,FALSE),IF(AND(K85="C"),VLOOKUP($P$12,'Sel Coberturas,Capitais,Frquias'!$B$35:$E$48,2,FALSE),IF(AND(K85="D"),VLOOKUP($P$12,'Sel Coberturas,Capitais,Frquias'!$G$11:$J$15,2,FALSE),IF(AND(K85="E"),VLOOKUP($P$12,'Sel Coberturas,Capitais,Frquias'!$G$22:$J$32,2,FALSE),IF(AND(K85="F"),VLOOKUP($P$12,'Sel Coberturas,Capitais,Frquias'!$L$11:$O$17,2,FALSE),IF(AND(K85="G"),VLOOKUP($P$12,'Sel Coberturas,Capitais,Frquias'!$Q$11:$T$11,2,FALSE)))))))),"N")</f>
        <v>0</v>
      </c>
      <c r="Q85" s="118" t="b">
        <f>IFERROR(IF(AND(K85="A"),VLOOKUP($Q$12,'Sel Coberturas,Capitais,Frquias'!$B$11:$E$17,2,FALSE),IF(AND(K85="B"),VLOOKUP($Q$12,'Sel Coberturas,Capitais,Frquias'!$B$22:$E$30,2,FALSE),IF(AND(K85="C"),VLOOKUP($Q$12,'Sel Coberturas,Capitais,Frquias'!$B$35:$E$48,2,FALSE),IF(AND(K85="D"),VLOOKUP($Q$12,'Sel Coberturas,Capitais,Frquias'!$G$11:$J$15,2,FALSE),IF(AND(K85="E"),VLOOKUP($Q$12,'Sel Coberturas,Capitais,Frquias'!$G$22:$J$32,2,FALSE),IF(AND(K85="F"),VLOOKUP($Q$12,'Sel Coberturas,Capitais,Frquias'!$L$11:$O$17,2,FALSE),IF(AND(K85="G"),VLOOKUP($Q$12,'Sel Coberturas,Capitais,Frquias'!$Q$11:$T$11,2,FALSE)))))))),"N")</f>
        <v>0</v>
      </c>
      <c r="R85" s="118" t="b">
        <f>IF(AND(Q85="N"),"N",(IF(AND(K85="A"),VLOOKUP($Q$12,'Sel Coberturas,Capitais,Frquias'!$B$11:$E$17,3,FALSE),IF(AND(K85="B"),VLOOKUP($Q$12,'Sel Coberturas,Capitais,Frquias'!$B$22:$E$30,3,FALSE),IF(AND(K85="C"),VLOOKUP($Q$12,'Sel Coberturas,Capitais,Frquias'!$B$35:$E$48,3,FALSE),IF(AND(K85="D"),VLOOKUP($Q$12,'Sel Coberturas,Capitais,Frquias'!$G$11:$J$15,3,FALSE),IF(AND(K85="E"),VLOOKUP($Q$12,'Sel Coberturas,Capitais,Frquias'!$G$22:$J$32,3,FALSE),IF(AND(K85="F"),VLOOKUP($Q$12,'Sel Coberturas,Capitais,Frquias'!$L$11:$O$17,3,FALSE),IF(AND(K85="G"),VLOOKUP($Q$12,'Sel Coberturas,Capitais,Frquias'!$Q$11:$T$11,3,FALSE))))))))))</f>
        <v>0</v>
      </c>
      <c r="S85" s="118" t="b">
        <f>IFERROR(IF(AND(K85="A"),VLOOKUP($S$12,'Sel Coberturas,Capitais,Frquias'!$B$11:$E$17,2,FALSE),IF(AND(K85="B"),VLOOKUP($S$12,'Sel Coberturas,Capitais,Frquias'!$B$22:$E$30,2,FALSE),IF(AND(K85="C"),VLOOKUP($S$12,'Sel Coberturas,Capitais,Frquias'!$B$35:$E$48,2,FALSE),IF(AND(K85="D"),VLOOKUP($S$12,'Sel Coberturas,Capitais,Frquias'!$G$11:$J$15,2,FALSE),IF(AND(K85="E"),VLOOKUP($S$12,'Sel Coberturas,Capitais,Frquias'!$G$22:$J$32,2,FALSE),IF(AND(K85="F"),VLOOKUP($S$12,'Sel Coberturas,Capitais,Frquias'!$L$11:$O$17,2,FALSE),IF(AND(K85="G"),VLOOKUP($S$12,'Sel Coberturas,Capitais,Frquias'!$Q$11:$T$11,2,FALSE)))))))),"N")</f>
        <v>0</v>
      </c>
      <c r="T85" s="118" t="b">
        <f>IFERROR(IF(AND(S85="N"),"",(IF(AND(K85="A"),VLOOKUP($S$12,'Sel Coberturas,Capitais,Frquias'!$B$11:$E$17,4,FALSE),IF(AND(K85="B"),VLOOKUP($S$12,'Sel Coberturas,Capitais,Frquias'!$B$22:$E$30,4,FALSE),IF(AND(K85="C"),VLOOKUP($S$12,'Sel Coberturas,Capitais,Frquias'!$B$35:$E$48,4,FALSE),IF(AND(K85="D"),VLOOKUP($S$12,'Sel Coberturas,Capitais,Frquias'!$G$11:$J$15,4,FALSE),IF(AND(K85="E"),VLOOKUP($S$12,'Sel Coberturas,Capitais,Frquias'!$G$22:$J$32,4,FALSE),IF(AND(K85="F"),VLOOKUP($S$12,'Sel Coberturas,Capitais,Frquias'!$L$11:$O$17,4,FALSE),IF(AND(K85="G"),VLOOKUP($S$12,'Sel Coberturas,Capitais,Frquias'!$Q$11:$T$11,4,FALSE)))))))))),"")</f>
        <v>0</v>
      </c>
      <c r="U85" s="118" t="b">
        <f>IFERROR(IF(AND(K85="A"),VLOOKUP($U$12,'Sel Coberturas,Capitais,Frquias'!$B$11:$E$17,2,FALSE),IF(AND(K85="B"),VLOOKUP($U$12,'Sel Coberturas,Capitais,Frquias'!$B$22:$E$30,2,FALSE),IF(AND(K85="C"),VLOOKUP($U$12,'Sel Coberturas,Capitais,Frquias'!$B$35:$E$48,2,FALSE),IF(AND(K85="D"),VLOOKUP($U$12,'Sel Coberturas,Capitais,Frquias'!$G$11:$J$15,2,FALSE),IF(AND(K85="E"),VLOOKUP($U$12,'Sel Coberturas,Capitais,Frquias'!$G$22:$J$32,2,FALSE),IF(AND(K85="F"),VLOOKUP($U$12,'Sel Coberturas,Capitais,Frquias'!$L$11:$O$17,2,FALSE),IF(AND(K85="G"),VLOOKUP($U$12,'Sel Coberturas,Capitais,Frquias'!$Q$11:$T$11,2,FALSE)))))))),"N")</f>
        <v>0</v>
      </c>
      <c r="V85" s="119" t="b">
        <f>IFERROR(IF(AND(U85="N"),"",(IF(AND(K85="A"),VLOOKUP($U$12,'Sel Coberturas,Capitais,Frquias'!$B$11:$E$17,4,FALSE),IF(AND(K85="B"),VLOOKUP($U$12,'Sel Coberturas,Capitais,Frquias'!$B$22:$E$30,4,FALSE),IF(AND(K85="C"),VLOOKUP($U$12,'Sel Coberturas,Capitais,Frquias'!$B$35:$E$48,4,FALSE),IF(AND(K85="D"),VLOOKUP($U$12,'Sel Coberturas,Capitais,Frquias'!$G$11:$J$15,4,FALSE),IF(AND(K85="E"),VLOOKUP($U$12,'Sel Coberturas,Capitais,Frquias'!$G$22:$J$32,4,FALSE),IF(AND(K85="F"),VLOOKUP($U$12,'Sel Coberturas,Capitais,Frquias'!$L$11:$O$17,4,FALSE),IF(AND(K85="G"),VLOOKUP($U$12,'Sel Coberturas,Capitais,Frquias'!$Q$11:$T$11,4,FALSE)))))))))),"")</f>
        <v>0</v>
      </c>
      <c r="W85" s="118" t="b">
        <f>IFERROR(IF(AND(K85="A"),VLOOKUP($W$12,'Sel Coberturas,Capitais,Frquias'!$B$11:$E$17,2,FALSE),IF(AND(K85="B"),VLOOKUP($W$12,'Sel Coberturas,Capitais,Frquias'!$B$22:$E$30,2,FALSE),IF(AND(K85="C"),VLOOKUP($W$12,'Sel Coberturas,Capitais,Frquias'!$B$35:$E$48,2,FALSE),IF(AND(K85="D"),VLOOKUP($W$12,'Sel Coberturas,Capitais,Frquias'!$G$11:$J$15,2,FALSE),IF(AND(K85="E"),VLOOKUP($W$12,'Sel Coberturas,Capitais,Frquias'!$G$22:$J$32,2,FALSE),IF(AND(K85="F"),VLOOKUP($W$12,'Sel Coberturas,Capitais,Frquias'!$L$11:$O$17,2,FALSE),IF(AND(K85="G"),VLOOKUP($W$12,'Sel Coberturas,Capitais,Frquias'!$Q$11:$T$11,2,FALSE)))))))),"N")</f>
        <v>0</v>
      </c>
      <c r="X85" s="119" t="b">
        <f>IFERROR(IF(AND(W85="N"),"",(IF(AND(K85="A"),VLOOKUP($W$12,'Sel Coberturas,Capitais,Frquias'!$B$11:$E$17,4,FALSE),IF(AND(K85="B"),VLOOKUP($W$12,'Sel Coberturas,Capitais,Frquias'!$B$22:$E$30,4,FALSE),IF(AND(K85="C"),VLOOKUP($W$12,'Sel Coberturas,Capitais,Frquias'!$B$35:$E$48,4,FALSE),IF(AND(K85="D"),VLOOKUP($W$12,'Sel Coberturas,Capitais,Frquias'!$G$11:$J$15,4,FALSE),IF(AND(K85="E"),VLOOKUP($W$12,'Sel Coberturas,Capitais,Frquias'!$G$22:$J$32,4,FALSE),IF(AND(K85="F"),VLOOKUP($W$12,'Sel Coberturas,Capitais,Frquias'!$L$11:$O$17,4,FALSE),IF(AND(K85="G"),VLOOKUP($W$12,'Sel Coberturas,Capitais,Frquias'!$Q$11:$T$11,4,FALSE)))))))))),"")</f>
        <v>0</v>
      </c>
      <c r="Y85" s="118" t="b">
        <f>IFERROR(IF(AND(K85="A"),VLOOKUP($Y$12,'Sel Coberturas,Capitais,Frquias'!$B$11:$E$17,2,FALSE),IF(AND(K85="B"),VLOOKUP($Y$12,'Sel Coberturas,Capitais,Frquias'!$B$22:$E$30,2,FALSE),IF(AND(K85="C"),VLOOKUP($Y$12,'Sel Coberturas,Capitais,Frquias'!$B$35:$E$48,2,FALSE),IF(AND(K85="D"),VLOOKUP($Y$12,'Sel Coberturas,Capitais,Frquias'!$G$11:$J$15,2,FALSE),IF(AND(K85="E"),VLOOKUP($Y$12,'Sel Coberturas,Capitais,Frquias'!$G$22:$J$32,2,FALSE),IF(AND(K85="F"),VLOOKUP($Y$12,'Sel Coberturas,Capitais,Frquias'!$L$11:$O$17,2,FALSE),IF(AND(K85="G"),VLOOKUP($Y$12,'Sel Coberturas,Capitais,Frquias'!$Q$11:$T$11,2,FALSE)))))))),"N")</f>
        <v>0</v>
      </c>
      <c r="Z85" s="119" t="b">
        <f>IFERROR(IF(AND(Y85="N"),"",(IF(AND(K85="A"),VLOOKUP($Y$12,'Sel Coberturas,Capitais,Frquias'!$B$11:$E$17,4,FALSE),IF(AND(K85="B"),VLOOKUP($Y$12,'Sel Coberturas,Capitais,Frquias'!$B$22:$E$30,4,FALSE),IF(AND(K85="C"),VLOOKUP($Y$12,'Sel Coberturas,Capitais,Frquias'!$B$35:$E$48,4,FALSE),IF(AND(K85="D"),VLOOKUP($Y$12,'Sel Coberturas,Capitais,Frquias'!$G$11:$J$15,4,FALSE),IF(AND(K85="E"),VLOOKUP($Y$12,'Sel Coberturas,Capitais,Frquias'!$G$22:$J$32,4,FALSE),IF(AND(K85="F"),VLOOKUP($Y$12,'Sel Coberturas,Capitais,Frquias'!$L$11:$O$17,4,FALSE),IF(AND(K85="G"),VLOOKUP($Y$12,'Sel Coberturas,Capitais,Frquias'!$Q$11:$T$11,4,FALSE)))))))))),"")</f>
        <v>0</v>
      </c>
      <c r="AA85" s="118" t="b">
        <f>IFERROR(IF(AND(K85="A"),VLOOKUP($AA$12,'Sel Coberturas,Capitais,Frquias'!$B$11:$E$17,2,FALSE),IF(AND(K85="B"),VLOOKUP($AA$12,'Sel Coberturas,Capitais,Frquias'!$B$22:$E$30,2,FALSE),IF(AND(K85="C"),VLOOKUP($AA$12,'Sel Coberturas,Capitais,Frquias'!$B$35:$E$48,2,FALSE),IF(AND(K85="D"),VLOOKUP($AA$12,'Sel Coberturas,Capitais,Frquias'!$G$11:$J$15,2,FALSE),IF(AND(K85="E"),VLOOKUP($AA$12,'Sel Coberturas,Capitais,Frquias'!$G$22:$J$32,2,FALSE),IF(AND(K85="F"),VLOOKUP($AA$12,'Sel Coberturas,Capitais,Frquias'!$L$11:$O$17,2,FALSE),IF(AND(K85="G"),VLOOKUP($AA$12,'Sel Coberturas,Capitais,Frquias'!$Q$11:$T$11,2,FALSE)))))))),"N")</f>
        <v>0</v>
      </c>
      <c r="AB85" s="119" t="b">
        <f>IFERROR(IF(AND(AA85="N"),"",(IF(AND(K85="A"),VLOOKUP($AA$12,'Sel Coberturas,Capitais,Frquias'!$B$11:$E$17,4,FALSE),IF(AND(K85="B"),VLOOKUP($AA$12,'Sel Coberturas,Capitais,Frquias'!$B$22:$E$30,4,FALSE),IF(AND(K85="C"),VLOOKUP($AA$12,'Sel Coberturas,Capitais,Frquias'!$B$35:$E$48,4,FALSE),IF(AND(K85="D"),VLOOKUP($AA$12,'Sel Coberturas,Capitais,Frquias'!$G$11:$J$15,4,FALSE),IF(AND(K85="E"),VLOOKUP($AA$12,'Sel Coberturas,Capitais,Frquias'!$G$22:$J$32,4,FALSE),IF(AND(K85="F"),VLOOKUP($AA$12,'Sel Coberturas,Capitais,Frquias'!$L$11:$O$17,4,FALSE),IF(AND(K85="G"),VLOOKUP($AA$12,'Sel Coberturas,Capitais,Frquias'!$Q$11:$T$11,4,FALSE)))))))))),"")</f>
        <v>0</v>
      </c>
      <c r="AC85" s="118" t="b">
        <f>IFERROR(IF(AND(K85="A"),VLOOKUP($AC$12,'Sel Coberturas,Capitais,Frquias'!$B$11:$E$17,2,FALSE),IF(AND(K85="B"),VLOOKUP($AC$12,'Sel Coberturas,Capitais,Frquias'!$B$22:$E$30,2,FALSE),IF(AND(K85="C"),VLOOKUP($AC$12,'Sel Coberturas,Capitais,Frquias'!$B$35:$E$48,2,FALSE),IF(AND(K85="D"),VLOOKUP($AC$12,'Sel Coberturas,Capitais,Frquias'!$G$11:$J$15,2,FALSE),IF(AND(K85="E"),VLOOKUP($AC$12,'Sel Coberturas,Capitais,Frquias'!$G$22:$J$32,2,FALSE),IF(AND(K85="F"),VLOOKUP($AC$12,'Sel Coberturas,Capitais,Frquias'!$L$11:$O$17,2,FALSE),IF(AND(K85="G"),VLOOKUP($AC$12,'Sel Coberturas,Capitais,Frquias'!$Q$11:$T$11,2,FALSE)))))))),"N")</f>
        <v>0</v>
      </c>
      <c r="AD85" s="118" t="b">
        <f>IF(AND(AC85="N"),"N",(IF(AND(K85="A"),VLOOKUP($AC$12,'Sel Coberturas,Capitais,Frquias'!$B$11:$E$17,3,FALSE),IF(AND(K85="B"),VLOOKUP($AC$12,'Sel Coberturas,Capitais,Frquias'!$B$22:$E$30,3,FALSE),IF(AND(K85="C"),VLOOKUP($AC$12,'Sel Coberturas,Capitais,Frquias'!$B$35:$E$48,3,FALSE),IF(AND(K85="D"),VLOOKUP($AC$12,'Sel Coberturas,Capitais,Frquias'!$G$11:$J$15,3,FALSE),IF(AND(K85="E"),VLOOKUP($AC$12,'Sel Coberturas,Capitais,Frquias'!$G$22:$J$32,3,FALSE),IF(AND(K85="F"),VLOOKUP($AC$12,'Sel Coberturas,Capitais,Frquias'!$L$11:$O$17,3,FALSE),IF(AND(K85="G"),VLOOKUP($AC$12,'Sel Coberturas,Capitais,Frquias'!$Q$11:$T$11,3,FALSE))))))))))</f>
        <v>0</v>
      </c>
      <c r="AE85" s="118" t="b">
        <f>IFERROR(IF(AND(K85="A"),VLOOKUP($AE$12,'Sel Coberturas,Capitais,Frquias'!$B$11:$E$17,2,FALSE),IF(AND(K85="B"),VLOOKUP($AE$12,'Sel Coberturas,Capitais,Frquias'!$B$22:$E$30,2,FALSE),IF(AND(K85="C"),VLOOKUP($AE$12,'Sel Coberturas,Capitais,Frquias'!$B$35:$E$48,2,FALSE),IF(AND(K85="D"),VLOOKUP($AE$12,'Sel Coberturas,Capitais,Frquias'!$G$11:$J$15,2,FALSE),IF(AND(K85="E"),VLOOKUP($AE$12,'Sel Coberturas,Capitais,Frquias'!$G$22:$J$32,2,FALSE),IF(AND(K85="F"),VLOOKUP($AE$12,'Sel Coberturas,Capitais,Frquias'!$L$11:$O$17,2,FALSE),IF(AND(K85="G"),VLOOKUP($AE$12,'Sel Coberturas,Capitais,Frquias'!$Q$11:$T$11,2,FALSE)))))))),"N")</f>
        <v>0</v>
      </c>
      <c r="AF85" s="118" t="b">
        <f>IF(AND(AE85="N"),"N",(IF(AND(K85="A"),VLOOKUP($AE$12,'Sel Coberturas,Capitais,Frquias'!$B$11:$E$17,3,FALSE),IF(AND(K85="B"),VLOOKUP($AE$12,'Sel Coberturas,Capitais,Frquias'!$B$22:$E$30,3,FALSE),IF(AND(K85="C"),VLOOKUP($AE$12,'Sel Coberturas,Capitais,Frquias'!$B$35:$E$48,3,FALSE),IF(AND(K85="D"),VLOOKUP($AE$12,'Sel Coberturas,Capitais,Frquias'!$G$11:$J$15,3,FALSE),IF(AND(K85="E"),VLOOKUP($AE$12,'Sel Coberturas,Capitais,Frquias'!$G$22:$J$32,3,FALSE),IF(AND(K85="F"),VLOOKUP($AE$12,'Sel Coberturas,Capitais,Frquias'!$L$11:$O$17,3,FALSE),IF(AND(K85="G"),VLOOKUP($AE$12,'Sel Coberturas,Capitais,Frquias'!$Q$11:$T$11,3,FALSE))))))))))</f>
        <v>0</v>
      </c>
      <c r="AG85" s="118" t="b">
        <f>IFERROR(IF(AND(K85="A"),VLOOKUP($AG$12,'Sel Coberturas,Capitais,Frquias'!$B$11:$E$17,2,FALSE),IF(AND(K85="B"),VLOOKUP($AG$12,'Sel Coberturas,Capitais,Frquias'!$B$22:$E$30,2,FALSE),IF(AND(K85="C"),VLOOKUP($AG$12,'Sel Coberturas,Capitais,Frquias'!$B$35:$E$48,2,FALSE),IF(AND(K85="D"),VLOOKUP($AG$12,'Sel Coberturas,Capitais,Frquias'!$G$11:$J$15,2,FALSE),IF(AND(K85="E"),VLOOKUP($AG$12,'Sel Coberturas,Capitais,Frquias'!$G$22:$J$32,2,FALSE),IF(AND(K85="F"),VLOOKUP($AG$12,'Sel Coberturas,Capitais,Frquias'!$L$11:$O$17,2,FALSE),IF(AND(K85="G"),VLOOKUP($AG$12,'Sel Coberturas,Capitais,Frquias'!$Q$11:$T$11,2,FALSE)))))))),"N")</f>
        <v>0</v>
      </c>
      <c r="AH85" s="118" t="b">
        <f>IF(AND(AG85="N"),"N",(IF(AND(K85="A"),VLOOKUP($AG$12,'Sel Coberturas,Capitais,Frquias'!$B$11:$E$17,3,FALSE),IF(AND(K85="B"),VLOOKUP($AG$12,'Sel Coberturas,Capitais,Frquias'!$B$22:$E$30,3,FALSE),IF(AND(K85="C"),VLOOKUP($AG$12,'Sel Coberturas,Capitais,Frquias'!$B$35:$E$48,3,FALSE),IF(AND(K85="D"),VLOOKUP($AG$12,'Sel Coberturas,Capitais,Frquias'!$G$11:$J$15,3,FALSE),IF(AND(K85="E"),VLOOKUP($AG$12,'Sel Coberturas,Capitais,Frquias'!$G$22:$J$32,3,FALSE),IF(AND(K85="F"),VLOOKUP($AG$12,'Sel Coberturas,Capitais,Frquias'!$L$11:$O$17,3,FALSE),IF(AND(K85="G"),VLOOKUP($AG$12,'Sel Coberturas,Capitais,Frquias'!$Q$11:$T$11,3,FALSE))))))))))</f>
        <v>0</v>
      </c>
      <c r="AI85" s="118" t="b">
        <f>IFERROR(IF(AND(K85="A"),VLOOKUP($AI$12,'Sel Coberturas,Capitais,Frquias'!$B$11:$E$17,2,FALSE),IF(AND(K85="B"),VLOOKUP($AI$12,'Sel Coberturas,Capitais,Frquias'!$B$22:$E$30,2,FALSE),IF(AND(K85="C"),VLOOKUP($AI$12,'Sel Coberturas,Capitais,Frquias'!$B$35:$E$48,2,FALSE),IF(AND(K85="D"),VLOOKUP($AI$12,'Sel Coberturas,Capitais,Frquias'!$G$11:$J$15,2,FALSE),IF(AND(K85="E"),VLOOKUP($AI$12,'Sel Coberturas,Capitais,Frquias'!$G$22:$J$32,2,FALSE),IF(AND(K85="F"),VLOOKUP($AI$12,'Sel Coberturas,Capitais,Frquias'!$L$11:$O$17,2,FALSE),IF(AND(K85="G"),VLOOKUP($AI$12,'Sel Coberturas,Capitais,Frquias'!$Q$11:$T$11,2,FALSE)))))))),"N")</f>
        <v>0</v>
      </c>
      <c r="BU85" s="100" t="s">
        <v>490</v>
      </c>
      <c r="BV85" s="100" t="s">
        <v>303</v>
      </c>
      <c r="BW85" s="94" t="s">
        <v>491</v>
      </c>
      <c r="BY85" s="102" t="s">
        <v>218</v>
      </c>
      <c r="BZ85" s="103" t="s">
        <v>219</v>
      </c>
      <c r="CA85" s="103">
        <v>20</v>
      </c>
      <c r="CC85" s="90">
        <v>2250</v>
      </c>
      <c r="CD85" s="89" t="s">
        <v>1687</v>
      </c>
      <c r="CF85" s="90">
        <v>10392</v>
      </c>
      <c r="CG85" s="92" t="s">
        <v>1884</v>
      </c>
    </row>
    <row r="86" spans="1:85">
      <c r="A86" s="85">
        <f t="shared" si="1"/>
        <v>74</v>
      </c>
      <c r="B86" s="114"/>
      <c r="C86" s="115"/>
      <c r="D86" s="115"/>
      <c r="E86" s="115"/>
      <c r="F86" s="114"/>
      <c r="G86" s="114"/>
      <c r="H86" s="114"/>
      <c r="I86" s="121"/>
      <c r="J86" s="116"/>
      <c r="K86" s="116"/>
      <c r="L86" s="117" t="b">
        <f>IFERROR(IF(AND(K86="A"),VLOOKUP($L$12,'Sel Coberturas,Capitais,Frquias'!$B$11:$E$17,3,FALSE),IF(AND(K86="B"),VLOOKUP($L$12,'Sel Coberturas,Capitais,Frquias'!$B$22:$E$30,3,FALSE),IF(AND(K86="C"),VLOOKUP($L$12,'Sel Coberturas,Capitais,Frquias'!$B$35:$E$48,3,FALSE),IF(AND(K86="D"),VLOOKUP($L$12,'Sel Coberturas,Capitais,Frquias'!$G$11:$J$15,3,FALSE),IF(AND(K86="E"),VLOOKUP($L$12,'Sel Coberturas,Capitais,Frquias'!$G$22:$J$32,3,FALSE),IF(AND(K86="F"),VLOOKUP($L$12,'Sel Coberturas,Capitais,Frquias'!$L$11:$O$17,3,FALSE),IF(AND(K86="G"),VLOOKUP($L$12,'Sel Coberturas,Capitais,Frquias'!$Q$11:$T$11,3,FALSE)))))))),"")</f>
        <v>0</v>
      </c>
      <c r="M86" s="118" t="b">
        <f>IFERROR(IF(AND(K86="A"),VLOOKUP($M$12,'Sel Coberturas,Capitais,Frquias'!$B$11:$E$17,2,FALSE),IF(AND(K86="B"),VLOOKUP($M$12,'Sel Coberturas,Capitais,Frquias'!$B$22:$E$30,2,FALSE),IF(AND(K86="C"),VLOOKUP($M$12,'Sel Coberturas,Capitais,Frquias'!$B$35:$E$48,2,FALSE),IF(AND(K86="D"),VLOOKUP($M$12,'Sel Coberturas,Capitais,Frquias'!$G$11:$J$15,2,FALSE),IF(AND(K86="E"),VLOOKUP($M$12,'Sel Coberturas,Capitais,Frquias'!$G$22:$J$32,2,FALSE),IF(AND(K86="F"),VLOOKUP($M$12,'Sel Coberturas,Capitais,Frquias'!$L$11:$O$17,2,FALSE),IF(AND(K86="G"),VLOOKUP($M$12,'Sel Coberturas,Capitais,Frquias'!$Q$11:$T$11,2,FALSE)))))))),"N")</f>
        <v>0</v>
      </c>
      <c r="N86" s="118" t="b">
        <f>IF(AND(M86="N"),"N",(IF(AND(K86="A"),VLOOKUP($M$12,'Sel Coberturas,Capitais,Frquias'!$B$11:$E$17,3,FALSE),IF(AND(K86="B"),VLOOKUP($M$12,'Sel Coberturas,Capitais,Frquias'!$B$22:$E$30,3,FALSE),IF(AND(K86="C"),VLOOKUP($M$12,'Sel Coberturas,Capitais,Frquias'!$B$35:$E$48,3,FALSE),IF(AND(K86="D"),VLOOKUP($M$12,'Sel Coberturas,Capitais,Frquias'!$G$11:$J$15,3,FALSE),IF(AND(K86="E"),VLOOKUP($M$12,'Sel Coberturas,Capitais,Frquias'!$G$22:$J$32,3,FALSE),IF(AND(K86="F"),VLOOKUP($M$12,'Sel Coberturas,Capitais,Frquias'!$L$11:$O$17,3,FALSE),IF(AND(K86="G"),VLOOKUP($M$12,'Sel Coberturas,Capitais,Frquias'!$Q$11:$T$11,3,FALSE))))))))))</f>
        <v>0</v>
      </c>
      <c r="O86" s="118" t="b">
        <f>IFERROR(IF(AND(K86="A"),VLOOKUP($O$12,'Sel Coberturas,Capitais,Frquias'!$B$11:$E$17,2,FALSE),IF(AND(K86="B"),VLOOKUP($O$12,'Sel Coberturas,Capitais,Frquias'!$B$22:$E$30,2,FALSE),IF(AND(K86="C"),VLOOKUP($O$12,'Sel Coberturas,Capitais,Frquias'!$B$35:$E$48,2,FALSE),IF(AND(K86="D"),VLOOKUP($O$12,'Sel Coberturas,Capitais,Frquias'!$G$11:$J$15,2,FALSE),IF(AND(K86="E"),VLOOKUP($O$12,'Sel Coberturas,Capitais,Frquias'!$G$22:$J$32,2,FALSE),IF(AND(K86="F"),VLOOKUP($O$12,'Sel Coberturas,Capitais,Frquias'!$L$11:$O$17,2,FALSE),IF(AND(K86="G"),VLOOKUP($O$12,'Sel Coberturas,Capitais,Frquias'!$Q$11:$T$11,2,FALSE)))))))),"N")</f>
        <v>0</v>
      </c>
      <c r="P86" s="118" t="b">
        <f>IFERROR(IF(AND(K86="A"),VLOOKUP($P$12,'Sel Coberturas,Capitais,Frquias'!$B$11:$E$17,2,FALSE),IF(AND(K86="B"),VLOOKUP($P$12,'Sel Coberturas,Capitais,Frquias'!$B$22:$E$30,2,FALSE),IF(AND(K86="C"),VLOOKUP($P$12,'Sel Coberturas,Capitais,Frquias'!$B$35:$E$48,2,FALSE),IF(AND(K86="D"),VLOOKUP($P$12,'Sel Coberturas,Capitais,Frquias'!$G$11:$J$15,2,FALSE),IF(AND(K86="E"),VLOOKUP($P$12,'Sel Coberturas,Capitais,Frquias'!$G$22:$J$32,2,FALSE),IF(AND(K86="F"),VLOOKUP($P$12,'Sel Coberturas,Capitais,Frquias'!$L$11:$O$17,2,FALSE),IF(AND(K86="G"),VLOOKUP($P$12,'Sel Coberturas,Capitais,Frquias'!$Q$11:$T$11,2,FALSE)))))))),"N")</f>
        <v>0</v>
      </c>
      <c r="Q86" s="118" t="b">
        <f>IFERROR(IF(AND(K86="A"),VLOOKUP($Q$12,'Sel Coberturas,Capitais,Frquias'!$B$11:$E$17,2,FALSE),IF(AND(K86="B"),VLOOKUP($Q$12,'Sel Coberturas,Capitais,Frquias'!$B$22:$E$30,2,FALSE),IF(AND(K86="C"),VLOOKUP($Q$12,'Sel Coberturas,Capitais,Frquias'!$B$35:$E$48,2,FALSE),IF(AND(K86="D"),VLOOKUP($Q$12,'Sel Coberturas,Capitais,Frquias'!$G$11:$J$15,2,FALSE),IF(AND(K86="E"),VLOOKUP($Q$12,'Sel Coberturas,Capitais,Frquias'!$G$22:$J$32,2,FALSE),IF(AND(K86="F"),VLOOKUP($Q$12,'Sel Coberturas,Capitais,Frquias'!$L$11:$O$17,2,FALSE),IF(AND(K86="G"),VLOOKUP($Q$12,'Sel Coberturas,Capitais,Frquias'!$Q$11:$T$11,2,FALSE)))))))),"N")</f>
        <v>0</v>
      </c>
      <c r="R86" s="118" t="b">
        <f>IF(AND(Q86="N"),"N",(IF(AND(K86="A"),VLOOKUP($Q$12,'Sel Coberturas,Capitais,Frquias'!$B$11:$E$17,3,FALSE),IF(AND(K86="B"),VLOOKUP($Q$12,'Sel Coberturas,Capitais,Frquias'!$B$22:$E$30,3,FALSE),IF(AND(K86="C"),VLOOKUP($Q$12,'Sel Coberturas,Capitais,Frquias'!$B$35:$E$48,3,FALSE),IF(AND(K86="D"),VLOOKUP($Q$12,'Sel Coberturas,Capitais,Frquias'!$G$11:$J$15,3,FALSE),IF(AND(K86="E"),VLOOKUP($Q$12,'Sel Coberturas,Capitais,Frquias'!$G$22:$J$32,3,FALSE),IF(AND(K86="F"),VLOOKUP($Q$12,'Sel Coberturas,Capitais,Frquias'!$L$11:$O$17,3,FALSE),IF(AND(K86="G"),VLOOKUP($Q$12,'Sel Coberturas,Capitais,Frquias'!$Q$11:$T$11,3,FALSE))))))))))</f>
        <v>0</v>
      </c>
      <c r="S86" s="118" t="b">
        <f>IFERROR(IF(AND(K86="A"),VLOOKUP($S$12,'Sel Coberturas,Capitais,Frquias'!$B$11:$E$17,2,FALSE),IF(AND(K86="B"),VLOOKUP($S$12,'Sel Coberturas,Capitais,Frquias'!$B$22:$E$30,2,FALSE),IF(AND(K86="C"),VLOOKUP($S$12,'Sel Coberturas,Capitais,Frquias'!$B$35:$E$48,2,FALSE),IF(AND(K86="D"),VLOOKUP($S$12,'Sel Coberturas,Capitais,Frquias'!$G$11:$J$15,2,FALSE),IF(AND(K86="E"),VLOOKUP($S$12,'Sel Coberturas,Capitais,Frquias'!$G$22:$J$32,2,FALSE),IF(AND(K86="F"),VLOOKUP($S$12,'Sel Coberturas,Capitais,Frquias'!$L$11:$O$17,2,FALSE),IF(AND(K86="G"),VLOOKUP($S$12,'Sel Coberturas,Capitais,Frquias'!$Q$11:$T$11,2,FALSE)))))))),"N")</f>
        <v>0</v>
      </c>
      <c r="T86" s="118" t="b">
        <f>IFERROR(IF(AND(S86="N"),"",(IF(AND(K86="A"),VLOOKUP($S$12,'Sel Coberturas,Capitais,Frquias'!$B$11:$E$17,4,FALSE),IF(AND(K86="B"),VLOOKUP($S$12,'Sel Coberturas,Capitais,Frquias'!$B$22:$E$30,4,FALSE),IF(AND(K86="C"),VLOOKUP($S$12,'Sel Coberturas,Capitais,Frquias'!$B$35:$E$48,4,FALSE),IF(AND(K86="D"),VLOOKUP($S$12,'Sel Coberturas,Capitais,Frquias'!$G$11:$J$15,4,FALSE),IF(AND(K86="E"),VLOOKUP($S$12,'Sel Coberturas,Capitais,Frquias'!$G$22:$J$32,4,FALSE),IF(AND(K86="F"),VLOOKUP($S$12,'Sel Coberturas,Capitais,Frquias'!$L$11:$O$17,4,FALSE),IF(AND(K86="G"),VLOOKUP($S$12,'Sel Coberturas,Capitais,Frquias'!$Q$11:$T$11,4,FALSE)))))))))),"")</f>
        <v>0</v>
      </c>
      <c r="U86" s="118" t="b">
        <f>IFERROR(IF(AND(K86="A"),VLOOKUP($U$12,'Sel Coberturas,Capitais,Frquias'!$B$11:$E$17,2,FALSE),IF(AND(K86="B"),VLOOKUP($U$12,'Sel Coberturas,Capitais,Frquias'!$B$22:$E$30,2,FALSE),IF(AND(K86="C"),VLOOKUP($U$12,'Sel Coberturas,Capitais,Frquias'!$B$35:$E$48,2,FALSE),IF(AND(K86="D"),VLOOKUP($U$12,'Sel Coberturas,Capitais,Frquias'!$G$11:$J$15,2,FALSE),IF(AND(K86="E"),VLOOKUP($U$12,'Sel Coberturas,Capitais,Frquias'!$G$22:$J$32,2,FALSE),IF(AND(K86="F"),VLOOKUP($U$12,'Sel Coberturas,Capitais,Frquias'!$L$11:$O$17,2,FALSE),IF(AND(K86="G"),VLOOKUP($U$12,'Sel Coberturas,Capitais,Frquias'!$Q$11:$T$11,2,FALSE)))))))),"N")</f>
        <v>0</v>
      </c>
      <c r="V86" s="119" t="b">
        <f>IFERROR(IF(AND(U86="N"),"",(IF(AND(K86="A"),VLOOKUP($U$12,'Sel Coberturas,Capitais,Frquias'!$B$11:$E$17,4,FALSE),IF(AND(K86="B"),VLOOKUP($U$12,'Sel Coberturas,Capitais,Frquias'!$B$22:$E$30,4,FALSE),IF(AND(K86="C"),VLOOKUP($U$12,'Sel Coberturas,Capitais,Frquias'!$B$35:$E$48,4,FALSE),IF(AND(K86="D"),VLOOKUP($U$12,'Sel Coberturas,Capitais,Frquias'!$G$11:$J$15,4,FALSE),IF(AND(K86="E"),VLOOKUP($U$12,'Sel Coberturas,Capitais,Frquias'!$G$22:$J$32,4,FALSE),IF(AND(K86="F"),VLOOKUP($U$12,'Sel Coberturas,Capitais,Frquias'!$L$11:$O$17,4,FALSE),IF(AND(K86="G"),VLOOKUP($U$12,'Sel Coberturas,Capitais,Frquias'!$Q$11:$T$11,4,FALSE)))))))))),"")</f>
        <v>0</v>
      </c>
      <c r="W86" s="118" t="b">
        <f>IFERROR(IF(AND(K86="A"),VLOOKUP($W$12,'Sel Coberturas,Capitais,Frquias'!$B$11:$E$17,2,FALSE),IF(AND(K86="B"),VLOOKUP($W$12,'Sel Coberturas,Capitais,Frquias'!$B$22:$E$30,2,FALSE),IF(AND(K86="C"),VLOOKUP($W$12,'Sel Coberturas,Capitais,Frquias'!$B$35:$E$48,2,FALSE),IF(AND(K86="D"),VLOOKUP($W$12,'Sel Coberturas,Capitais,Frquias'!$G$11:$J$15,2,FALSE),IF(AND(K86="E"),VLOOKUP($W$12,'Sel Coberturas,Capitais,Frquias'!$G$22:$J$32,2,FALSE),IF(AND(K86="F"),VLOOKUP($W$12,'Sel Coberturas,Capitais,Frquias'!$L$11:$O$17,2,FALSE),IF(AND(K86="G"),VLOOKUP($W$12,'Sel Coberturas,Capitais,Frquias'!$Q$11:$T$11,2,FALSE)))))))),"N")</f>
        <v>0</v>
      </c>
      <c r="X86" s="119" t="b">
        <f>IFERROR(IF(AND(W86="N"),"",(IF(AND(K86="A"),VLOOKUP($W$12,'Sel Coberturas,Capitais,Frquias'!$B$11:$E$17,4,FALSE),IF(AND(K86="B"),VLOOKUP($W$12,'Sel Coberturas,Capitais,Frquias'!$B$22:$E$30,4,FALSE),IF(AND(K86="C"),VLOOKUP($W$12,'Sel Coberturas,Capitais,Frquias'!$B$35:$E$48,4,FALSE),IF(AND(K86="D"),VLOOKUP($W$12,'Sel Coberturas,Capitais,Frquias'!$G$11:$J$15,4,FALSE),IF(AND(K86="E"),VLOOKUP($W$12,'Sel Coberturas,Capitais,Frquias'!$G$22:$J$32,4,FALSE),IF(AND(K86="F"),VLOOKUP($W$12,'Sel Coberturas,Capitais,Frquias'!$L$11:$O$17,4,FALSE),IF(AND(K86="G"),VLOOKUP($W$12,'Sel Coberturas,Capitais,Frquias'!$Q$11:$T$11,4,FALSE)))))))))),"")</f>
        <v>0</v>
      </c>
      <c r="Y86" s="118" t="b">
        <f>IFERROR(IF(AND(K86="A"),VLOOKUP($Y$12,'Sel Coberturas,Capitais,Frquias'!$B$11:$E$17,2,FALSE),IF(AND(K86="B"),VLOOKUP($Y$12,'Sel Coberturas,Capitais,Frquias'!$B$22:$E$30,2,FALSE),IF(AND(K86="C"),VLOOKUP($Y$12,'Sel Coberturas,Capitais,Frquias'!$B$35:$E$48,2,FALSE),IF(AND(K86="D"),VLOOKUP($Y$12,'Sel Coberturas,Capitais,Frquias'!$G$11:$J$15,2,FALSE),IF(AND(K86="E"),VLOOKUP($Y$12,'Sel Coberturas,Capitais,Frquias'!$G$22:$J$32,2,FALSE),IF(AND(K86="F"),VLOOKUP($Y$12,'Sel Coberturas,Capitais,Frquias'!$L$11:$O$17,2,FALSE),IF(AND(K86="G"),VLOOKUP($Y$12,'Sel Coberturas,Capitais,Frquias'!$Q$11:$T$11,2,FALSE)))))))),"N")</f>
        <v>0</v>
      </c>
      <c r="Z86" s="119" t="b">
        <f>IFERROR(IF(AND(Y86="N"),"",(IF(AND(K86="A"),VLOOKUP($Y$12,'Sel Coberturas,Capitais,Frquias'!$B$11:$E$17,4,FALSE),IF(AND(K86="B"),VLOOKUP($Y$12,'Sel Coberturas,Capitais,Frquias'!$B$22:$E$30,4,FALSE),IF(AND(K86="C"),VLOOKUP($Y$12,'Sel Coberturas,Capitais,Frquias'!$B$35:$E$48,4,FALSE),IF(AND(K86="D"),VLOOKUP($Y$12,'Sel Coberturas,Capitais,Frquias'!$G$11:$J$15,4,FALSE),IF(AND(K86="E"),VLOOKUP($Y$12,'Sel Coberturas,Capitais,Frquias'!$G$22:$J$32,4,FALSE),IF(AND(K86="F"),VLOOKUP($Y$12,'Sel Coberturas,Capitais,Frquias'!$L$11:$O$17,4,FALSE),IF(AND(K86="G"),VLOOKUP($Y$12,'Sel Coberturas,Capitais,Frquias'!$Q$11:$T$11,4,FALSE)))))))))),"")</f>
        <v>0</v>
      </c>
      <c r="AA86" s="118" t="b">
        <f>IFERROR(IF(AND(K86="A"),VLOOKUP($AA$12,'Sel Coberturas,Capitais,Frquias'!$B$11:$E$17,2,FALSE),IF(AND(K86="B"),VLOOKUP($AA$12,'Sel Coberturas,Capitais,Frquias'!$B$22:$E$30,2,FALSE),IF(AND(K86="C"),VLOOKUP($AA$12,'Sel Coberturas,Capitais,Frquias'!$B$35:$E$48,2,FALSE),IF(AND(K86="D"),VLOOKUP($AA$12,'Sel Coberturas,Capitais,Frquias'!$G$11:$J$15,2,FALSE),IF(AND(K86="E"),VLOOKUP($AA$12,'Sel Coberturas,Capitais,Frquias'!$G$22:$J$32,2,FALSE),IF(AND(K86="F"),VLOOKUP($AA$12,'Sel Coberturas,Capitais,Frquias'!$L$11:$O$17,2,FALSE),IF(AND(K86="G"),VLOOKUP($AA$12,'Sel Coberturas,Capitais,Frquias'!$Q$11:$T$11,2,FALSE)))))))),"N")</f>
        <v>0</v>
      </c>
      <c r="AB86" s="119" t="b">
        <f>IFERROR(IF(AND(AA86="N"),"",(IF(AND(K86="A"),VLOOKUP($AA$12,'Sel Coberturas,Capitais,Frquias'!$B$11:$E$17,4,FALSE),IF(AND(K86="B"),VLOOKUP($AA$12,'Sel Coberturas,Capitais,Frquias'!$B$22:$E$30,4,FALSE),IF(AND(K86="C"),VLOOKUP($AA$12,'Sel Coberturas,Capitais,Frquias'!$B$35:$E$48,4,FALSE),IF(AND(K86="D"),VLOOKUP($AA$12,'Sel Coberturas,Capitais,Frquias'!$G$11:$J$15,4,FALSE),IF(AND(K86="E"),VLOOKUP($AA$12,'Sel Coberturas,Capitais,Frquias'!$G$22:$J$32,4,FALSE),IF(AND(K86="F"),VLOOKUP($AA$12,'Sel Coberturas,Capitais,Frquias'!$L$11:$O$17,4,FALSE),IF(AND(K86="G"),VLOOKUP($AA$12,'Sel Coberturas,Capitais,Frquias'!$Q$11:$T$11,4,FALSE)))))))))),"")</f>
        <v>0</v>
      </c>
      <c r="AC86" s="118" t="b">
        <f>IFERROR(IF(AND(K86="A"),VLOOKUP($AC$12,'Sel Coberturas,Capitais,Frquias'!$B$11:$E$17,2,FALSE),IF(AND(K86="B"),VLOOKUP($AC$12,'Sel Coberturas,Capitais,Frquias'!$B$22:$E$30,2,FALSE),IF(AND(K86="C"),VLOOKUP($AC$12,'Sel Coberturas,Capitais,Frquias'!$B$35:$E$48,2,FALSE),IF(AND(K86="D"),VLOOKUP($AC$12,'Sel Coberturas,Capitais,Frquias'!$G$11:$J$15,2,FALSE),IF(AND(K86="E"),VLOOKUP($AC$12,'Sel Coberturas,Capitais,Frquias'!$G$22:$J$32,2,FALSE),IF(AND(K86="F"),VLOOKUP($AC$12,'Sel Coberturas,Capitais,Frquias'!$L$11:$O$17,2,FALSE),IF(AND(K86="G"),VLOOKUP($AC$12,'Sel Coberturas,Capitais,Frquias'!$Q$11:$T$11,2,FALSE)))))))),"N")</f>
        <v>0</v>
      </c>
      <c r="AD86" s="118" t="b">
        <f>IF(AND(AC86="N"),"N",(IF(AND(K86="A"),VLOOKUP($AC$12,'Sel Coberturas,Capitais,Frquias'!$B$11:$E$17,3,FALSE),IF(AND(K86="B"),VLOOKUP($AC$12,'Sel Coberturas,Capitais,Frquias'!$B$22:$E$30,3,FALSE),IF(AND(K86="C"),VLOOKUP($AC$12,'Sel Coberturas,Capitais,Frquias'!$B$35:$E$48,3,FALSE),IF(AND(K86="D"),VLOOKUP($AC$12,'Sel Coberturas,Capitais,Frquias'!$G$11:$J$15,3,FALSE),IF(AND(K86="E"),VLOOKUP($AC$12,'Sel Coberturas,Capitais,Frquias'!$G$22:$J$32,3,FALSE),IF(AND(K86="F"),VLOOKUP($AC$12,'Sel Coberturas,Capitais,Frquias'!$L$11:$O$17,3,FALSE),IF(AND(K86="G"),VLOOKUP($AC$12,'Sel Coberturas,Capitais,Frquias'!$Q$11:$T$11,3,FALSE))))))))))</f>
        <v>0</v>
      </c>
      <c r="AE86" s="118" t="b">
        <f>IFERROR(IF(AND(K86="A"),VLOOKUP($AE$12,'Sel Coberturas,Capitais,Frquias'!$B$11:$E$17,2,FALSE),IF(AND(K86="B"),VLOOKUP($AE$12,'Sel Coberturas,Capitais,Frquias'!$B$22:$E$30,2,FALSE),IF(AND(K86="C"),VLOOKUP($AE$12,'Sel Coberturas,Capitais,Frquias'!$B$35:$E$48,2,FALSE),IF(AND(K86="D"),VLOOKUP($AE$12,'Sel Coberturas,Capitais,Frquias'!$G$11:$J$15,2,FALSE),IF(AND(K86="E"),VLOOKUP($AE$12,'Sel Coberturas,Capitais,Frquias'!$G$22:$J$32,2,FALSE),IF(AND(K86="F"),VLOOKUP($AE$12,'Sel Coberturas,Capitais,Frquias'!$L$11:$O$17,2,FALSE),IF(AND(K86="G"),VLOOKUP($AE$12,'Sel Coberturas,Capitais,Frquias'!$Q$11:$T$11,2,FALSE)))))))),"N")</f>
        <v>0</v>
      </c>
      <c r="AF86" s="118" t="b">
        <f>IF(AND(AE86="N"),"N",(IF(AND(K86="A"),VLOOKUP($AE$12,'Sel Coberturas,Capitais,Frquias'!$B$11:$E$17,3,FALSE),IF(AND(K86="B"),VLOOKUP($AE$12,'Sel Coberturas,Capitais,Frquias'!$B$22:$E$30,3,FALSE),IF(AND(K86="C"),VLOOKUP($AE$12,'Sel Coberturas,Capitais,Frquias'!$B$35:$E$48,3,FALSE),IF(AND(K86="D"),VLOOKUP($AE$12,'Sel Coberturas,Capitais,Frquias'!$G$11:$J$15,3,FALSE),IF(AND(K86="E"),VLOOKUP($AE$12,'Sel Coberturas,Capitais,Frquias'!$G$22:$J$32,3,FALSE),IF(AND(K86="F"),VLOOKUP($AE$12,'Sel Coberturas,Capitais,Frquias'!$L$11:$O$17,3,FALSE),IF(AND(K86="G"),VLOOKUP($AE$12,'Sel Coberturas,Capitais,Frquias'!$Q$11:$T$11,3,FALSE))))))))))</f>
        <v>0</v>
      </c>
      <c r="AG86" s="118" t="b">
        <f>IFERROR(IF(AND(K86="A"),VLOOKUP($AG$12,'Sel Coberturas,Capitais,Frquias'!$B$11:$E$17,2,FALSE),IF(AND(K86="B"),VLOOKUP($AG$12,'Sel Coberturas,Capitais,Frquias'!$B$22:$E$30,2,FALSE),IF(AND(K86="C"),VLOOKUP($AG$12,'Sel Coberturas,Capitais,Frquias'!$B$35:$E$48,2,FALSE),IF(AND(K86="D"),VLOOKUP($AG$12,'Sel Coberturas,Capitais,Frquias'!$G$11:$J$15,2,FALSE),IF(AND(K86="E"),VLOOKUP($AG$12,'Sel Coberturas,Capitais,Frquias'!$G$22:$J$32,2,FALSE),IF(AND(K86="F"),VLOOKUP($AG$12,'Sel Coberturas,Capitais,Frquias'!$L$11:$O$17,2,FALSE),IF(AND(K86="G"),VLOOKUP($AG$12,'Sel Coberturas,Capitais,Frquias'!$Q$11:$T$11,2,FALSE)))))))),"N")</f>
        <v>0</v>
      </c>
      <c r="AH86" s="118" t="b">
        <f>IF(AND(AG86="N"),"N",(IF(AND(K86="A"),VLOOKUP($AG$12,'Sel Coberturas,Capitais,Frquias'!$B$11:$E$17,3,FALSE),IF(AND(K86="B"),VLOOKUP($AG$12,'Sel Coberturas,Capitais,Frquias'!$B$22:$E$30,3,FALSE),IF(AND(K86="C"),VLOOKUP($AG$12,'Sel Coberturas,Capitais,Frquias'!$B$35:$E$48,3,FALSE),IF(AND(K86="D"),VLOOKUP($AG$12,'Sel Coberturas,Capitais,Frquias'!$G$11:$J$15,3,FALSE),IF(AND(K86="E"),VLOOKUP($AG$12,'Sel Coberturas,Capitais,Frquias'!$G$22:$J$32,3,FALSE),IF(AND(K86="F"),VLOOKUP($AG$12,'Sel Coberturas,Capitais,Frquias'!$L$11:$O$17,3,FALSE),IF(AND(K86="G"),VLOOKUP($AG$12,'Sel Coberturas,Capitais,Frquias'!$Q$11:$T$11,3,FALSE))))))))))</f>
        <v>0</v>
      </c>
      <c r="AI86" s="118" t="b">
        <f>IFERROR(IF(AND(K86="A"),VLOOKUP($AI$12,'Sel Coberturas,Capitais,Frquias'!$B$11:$E$17,2,FALSE),IF(AND(K86="B"),VLOOKUP($AI$12,'Sel Coberturas,Capitais,Frquias'!$B$22:$E$30,2,FALSE),IF(AND(K86="C"),VLOOKUP($AI$12,'Sel Coberturas,Capitais,Frquias'!$B$35:$E$48,2,FALSE),IF(AND(K86="D"),VLOOKUP($AI$12,'Sel Coberturas,Capitais,Frquias'!$G$11:$J$15,2,FALSE),IF(AND(K86="E"),VLOOKUP($AI$12,'Sel Coberturas,Capitais,Frquias'!$G$22:$J$32,2,FALSE),IF(AND(K86="F"),VLOOKUP($AI$12,'Sel Coberturas,Capitais,Frquias'!$L$11:$O$17,2,FALSE),IF(AND(K86="G"),VLOOKUP($AI$12,'Sel Coberturas,Capitais,Frquias'!$Q$11:$T$11,2,FALSE)))))))),"N")</f>
        <v>0</v>
      </c>
      <c r="BU86" s="100" t="s">
        <v>494</v>
      </c>
      <c r="BV86" s="100" t="s">
        <v>231</v>
      </c>
      <c r="BW86" s="94" t="s">
        <v>493</v>
      </c>
      <c r="BY86" s="102" t="s">
        <v>1460</v>
      </c>
      <c r="BZ86" s="103" t="s">
        <v>388</v>
      </c>
      <c r="CA86" s="103">
        <v>2710</v>
      </c>
      <c r="CC86" s="90">
        <v>2260</v>
      </c>
      <c r="CD86" s="89" t="s">
        <v>1885</v>
      </c>
      <c r="CF86" s="90">
        <v>10393</v>
      </c>
      <c r="CG86" s="92" t="s">
        <v>1886</v>
      </c>
    </row>
    <row r="87" spans="1:85">
      <c r="A87" s="85">
        <f t="shared" si="1"/>
        <v>75</v>
      </c>
      <c r="B87" s="114"/>
      <c r="C87" s="115"/>
      <c r="D87" s="115"/>
      <c r="E87" s="115"/>
      <c r="F87" s="114"/>
      <c r="G87" s="114"/>
      <c r="H87" s="114"/>
      <c r="I87" s="121"/>
      <c r="J87" s="116"/>
      <c r="K87" s="116"/>
      <c r="L87" s="117" t="b">
        <f>IFERROR(IF(AND(K87="A"),VLOOKUP($L$12,'Sel Coberturas,Capitais,Frquias'!$B$11:$E$17,3,FALSE),IF(AND(K87="B"),VLOOKUP($L$12,'Sel Coberturas,Capitais,Frquias'!$B$22:$E$30,3,FALSE),IF(AND(K87="C"),VLOOKUP($L$12,'Sel Coberturas,Capitais,Frquias'!$B$35:$E$48,3,FALSE),IF(AND(K87="D"),VLOOKUP($L$12,'Sel Coberturas,Capitais,Frquias'!$G$11:$J$15,3,FALSE),IF(AND(K87="E"),VLOOKUP($L$12,'Sel Coberturas,Capitais,Frquias'!$G$22:$J$32,3,FALSE),IF(AND(K87="F"),VLOOKUP($L$12,'Sel Coberturas,Capitais,Frquias'!$L$11:$O$17,3,FALSE),IF(AND(K87="G"),VLOOKUP($L$12,'Sel Coberturas,Capitais,Frquias'!$Q$11:$T$11,3,FALSE)))))))),"")</f>
        <v>0</v>
      </c>
      <c r="M87" s="118" t="b">
        <f>IFERROR(IF(AND(K87="A"),VLOOKUP($M$12,'Sel Coberturas,Capitais,Frquias'!$B$11:$E$17,2,FALSE),IF(AND(K87="B"),VLOOKUP($M$12,'Sel Coberturas,Capitais,Frquias'!$B$22:$E$30,2,FALSE),IF(AND(K87="C"),VLOOKUP($M$12,'Sel Coberturas,Capitais,Frquias'!$B$35:$E$48,2,FALSE),IF(AND(K87="D"),VLOOKUP($M$12,'Sel Coberturas,Capitais,Frquias'!$G$11:$J$15,2,FALSE),IF(AND(K87="E"),VLOOKUP($M$12,'Sel Coberturas,Capitais,Frquias'!$G$22:$J$32,2,FALSE),IF(AND(K87="F"),VLOOKUP($M$12,'Sel Coberturas,Capitais,Frquias'!$L$11:$O$17,2,FALSE),IF(AND(K87="G"),VLOOKUP($M$12,'Sel Coberturas,Capitais,Frquias'!$Q$11:$T$11,2,FALSE)))))))),"N")</f>
        <v>0</v>
      </c>
      <c r="N87" s="118" t="b">
        <f>IF(AND(M87="N"),"N",(IF(AND(K87="A"),VLOOKUP($M$12,'Sel Coberturas,Capitais,Frquias'!$B$11:$E$17,3,FALSE),IF(AND(K87="B"),VLOOKUP($M$12,'Sel Coberturas,Capitais,Frquias'!$B$22:$E$30,3,FALSE),IF(AND(K87="C"),VLOOKUP($M$12,'Sel Coberturas,Capitais,Frquias'!$B$35:$E$48,3,FALSE),IF(AND(K87="D"),VLOOKUP($M$12,'Sel Coberturas,Capitais,Frquias'!$G$11:$J$15,3,FALSE),IF(AND(K87="E"),VLOOKUP($M$12,'Sel Coberturas,Capitais,Frquias'!$G$22:$J$32,3,FALSE),IF(AND(K87="F"),VLOOKUP($M$12,'Sel Coberturas,Capitais,Frquias'!$L$11:$O$17,3,FALSE),IF(AND(K87="G"),VLOOKUP($M$12,'Sel Coberturas,Capitais,Frquias'!$Q$11:$T$11,3,FALSE))))))))))</f>
        <v>0</v>
      </c>
      <c r="O87" s="118" t="b">
        <f>IFERROR(IF(AND(K87="A"),VLOOKUP($O$12,'Sel Coberturas,Capitais,Frquias'!$B$11:$E$17,2,FALSE),IF(AND(K87="B"),VLOOKUP($O$12,'Sel Coberturas,Capitais,Frquias'!$B$22:$E$30,2,FALSE),IF(AND(K87="C"),VLOOKUP($O$12,'Sel Coberturas,Capitais,Frquias'!$B$35:$E$48,2,FALSE),IF(AND(K87="D"),VLOOKUP($O$12,'Sel Coberturas,Capitais,Frquias'!$G$11:$J$15,2,FALSE),IF(AND(K87="E"),VLOOKUP($O$12,'Sel Coberturas,Capitais,Frquias'!$G$22:$J$32,2,FALSE),IF(AND(K87="F"),VLOOKUP($O$12,'Sel Coberturas,Capitais,Frquias'!$L$11:$O$17,2,FALSE),IF(AND(K87="G"),VLOOKUP($O$12,'Sel Coberturas,Capitais,Frquias'!$Q$11:$T$11,2,FALSE)))))))),"N")</f>
        <v>0</v>
      </c>
      <c r="P87" s="118" t="b">
        <f>IFERROR(IF(AND(K87="A"),VLOOKUP($P$12,'Sel Coberturas,Capitais,Frquias'!$B$11:$E$17,2,FALSE),IF(AND(K87="B"),VLOOKUP($P$12,'Sel Coberturas,Capitais,Frquias'!$B$22:$E$30,2,FALSE),IF(AND(K87="C"),VLOOKUP($P$12,'Sel Coberturas,Capitais,Frquias'!$B$35:$E$48,2,FALSE),IF(AND(K87="D"),VLOOKUP($P$12,'Sel Coberturas,Capitais,Frquias'!$G$11:$J$15,2,FALSE),IF(AND(K87="E"),VLOOKUP($P$12,'Sel Coberturas,Capitais,Frquias'!$G$22:$J$32,2,FALSE),IF(AND(K87="F"),VLOOKUP($P$12,'Sel Coberturas,Capitais,Frquias'!$L$11:$O$17,2,FALSE),IF(AND(K87="G"),VLOOKUP($P$12,'Sel Coberturas,Capitais,Frquias'!$Q$11:$T$11,2,FALSE)))))))),"N")</f>
        <v>0</v>
      </c>
      <c r="Q87" s="118" t="b">
        <f>IFERROR(IF(AND(K87="A"),VLOOKUP($Q$12,'Sel Coberturas,Capitais,Frquias'!$B$11:$E$17,2,FALSE),IF(AND(K87="B"),VLOOKUP($Q$12,'Sel Coberturas,Capitais,Frquias'!$B$22:$E$30,2,FALSE),IF(AND(K87="C"),VLOOKUP($Q$12,'Sel Coberturas,Capitais,Frquias'!$B$35:$E$48,2,FALSE),IF(AND(K87="D"),VLOOKUP($Q$12,'Sel Coberturas,Capitais,Frquias'!$G$11:$J$15,2,FALSE),IF(AND(K87="E"),VLOOKUP($Q$12,'Sel Coberturas,Capitais,Frquias'!$G$22:$J$32,2,FALSE),IF(AND(K87="F"),VLOOKUP($Q$12,'Sel Coberturas,Capitais,Frquias'!$L$11:$O$17,2,FALSE),IF(AND(K87="G"),VLOOKUP($Q$12,'Sel Coberturas,Capitais,Frquias'!$Q$11:$T$11,2,FALSE)))))))),"N")</f>
        <v>0</v>
      </c>
      <c r="R87" s="118" t="b">
        <f>IF(AND(Q87="N"),"N",(IF(AND(K87="A"),VLOOKUP($Q$12,'Sel Coberturas,Capitais,Frquias'!$B$11:$E$17,3,FALSE),IF(AND(K87="B"),VLOOKUP($Q$12,'Sel Coberturas,Capitais,Frquias'!$B$22:$E$30,3,FALSE),IF(AND(K87="C"),VLOOKUP($Q$12,'Sel Coberturas,Capitais,Frquias'!$B$35:$E$48,3,FALSE),IF(AND(K87="D"),VLOOKUP($Q$12,'Sel Coberturas,Capitais,Frquias'!$G$11:$J$15,3,FALSE),IF(AND(K87="E"),VLOOKUP($Q$12,'Sel Coberturas,Capitais,Frquias'!$G$22:$J$32,3,FALSE),IF(AND(K87="F"),VLOOKUP($Q$12,'Sel Coberturas,Capitais,Frquias'!$L$11:$O$17,3,FALSE),IF(AND(K87="G"),VLOOKUP($Q$12,'Sel Coberturas,Capitais,Frquias'!$Q$11:$T$11,3,FALSE))))))))))</f>
        <v>0</v>
      </c>
      <c r="S87" s="118" t="b">
        <f>IFERROR(IF(AND(K87="A"),VLOOKUP($S$12,'Sel Coberturas,Capitais,Frquias'!$B$11:$E$17,2,FALSE),IF(AND(K87="B"),VLOOKUP($S$12,'Sel Coberturas,Capitais,Frquias'!$B$22:$E$30,2,FALSE),IF(AND(K87="C"),VLOOKUP($S$12,'Sel Coberturas,Capitais,Frquias'!$B$35:$E$48,2,FALSE),IF(AND(K87="D"),VLOOKUP($S$12,'Sel Coberturas,Capitais,Frquias'!$G$11:$J$15,2,FALSE),IF(AND(K87="E"),VLOOKUP($S$12,'Sel Coberturas,Capitais,Frquias'!$G$22:$J$32,2,FALSE),IF(AND(K87="F"),VLOOKUP($S$12,'Sel Coberturas,Capitais,Frquias'!$L$11:$O$17,2,FALSE),IF(AND(K87="G"),VLOOKUP($S$12,'Sel Coberturas,Capitais,Frquias'!$Q$11:$T$11,2,FALSE)))))))),"N")</f>
        <v>0</v>
      </c>
      <c r="T87" s="118" t="b">
        <f>IFERROR(IF(AND(S87="N"),"",(IF(AND(K87="A"),VLOOKUP($S$12,'Sel Coberturas,Capitais,Frquias'!$B$11:$E$17,4,FALSE),IF(AND(K87="B"),VLOOKUP($S$12,'Sel Coberturas,Capitais,Frquias'!$B$22:$E$30,4,FALSE),IF(AND(K87="C"),VLOOKUP($S$12,'Sel Coberturas,Capitais,Frquias'!$B$35:$E$48,4,FALSE),IF(AND(K87="D"),VLOOKUP($S$12,'Sel Coberturas,Capitais,Frquias'!$G$11:$J$15,4,FALSE),IF(AND(K87="E"),VLOOKUP($S$12,'Sel Coberturas,Capitais,Frquias'!$G$22:$J$32,4,FALSE),IF(AND(K87="F"),VLOOKUP($S$12,'Sel Coberturas,Capitais,Frquias'!$L$11:$O$17,4,FALSE),IF(AND(K87="G"),VLOOKUP($S$12,'Sel Coberturas,Capitais,Frquias'!$Q$11:$T$11,4,FALSE)))))))))),"")</f>
        <v>0</v>
      </c>
      <c r="U87" s="118" t="b">
        <f>IFERROR(IF(AND(K87="A"),VLOOKUP($U$12,'Sel Coberturas,Capitais,Frquias'!$B$11:$E$17,2,FALSE),IF(AND(K87="B"),VLOOKUP($U$12,'Sel Coberturas,Capitais,Frquias'!$B$22:$E$30,2,FALSE),IF(AND(K87="C"),VLOOKUP($U$12,'Sel Coberturas,Capitais,Frquias'!$B$35:$E$48,2,FALSE),IF(AND(K87="D"),VLOOKUP($U$12,'Sel Coberturas,Capitais,Frquias'!$G$11:$J$15,2,FALSE),IF(AND(K87="E"),VLOOKUP($U$12,'Sel Coberturas,Capitais,Frquias'!$G$22:$J$32,2,FALSE),IF(AND(K87="F"),VLOOKUP($U$12,'Sel Coberturas,Capitais,Frquias'!$L$11:$O$17,2,FALSE),IF(AND(K87="G"),VLOOKUP($U$12,'Sel Coberturas,Capitais,Frquias'!$Q$11:$T$11,2,FALSE)))))))),"N")</f>
        <v>0</v>
      </c>
      <c r="V87" s="119" t="b">
        <f>IFERROR(IF(AND(U87="N"),"",(IF(AND(K87="A"),VLOOKUP($U$12,'Sel Coberturas,Capitais,Frquias'!$B$11:$E$17,4,FALSE),IF(AND(K87="B"),VLOOKUP($U$12,'Sel Coberturas,Capitais,Frquias'!$B$22:$E$30,4,FALSE),IF(AND(K87="C"),VLOOKUP($U$12,'Sel Coberturas,Capitais,Frquias'!$B$35:$E$48,4,FALSE),IF(AND(K87="D"),VLOOKUP($U$12,'Sel Coberturas,Capitais,Frquias'!$G$11:$J$15,4,FALSE),IF(AND(K87="E"),VLOOKUP($U$12,'Sel Coberturas,Capitais,Frquias'!$G$22:$J$32,4,FALSE),IF(AND(K87="F"),VLOOKUP($U$12,'Sel Coberturas,Capitais,Frquias'!$L$11:$O$17,4,FALSE),IF(AND(K87="G"),VLOOKUP($U$12,'Sel Coberturas,Capitais,Frquias'!$Q$11:$T$11,4,FALSE)))))))))),"")</f>
        <v>0</v>
      </c>
      <c r="W87" s="118" t="b">
        <f>IFERROR(IF(AND(K87="A"),VLOOKUP($W$12,'Sel Coberturas,Capitais,Frquias'!$B$11:$E$17,2,FALSE),IF(AND(K87="B"),VLOOKUP($W$12,'Sel Coberturas,Capitais,Frquias'!$B$22:$E$30,2,FALSE),IF(AND(K87="C"),VLOOKUP($W$12,'Sel Coberturas,Capitais,Frquias'!$B$35:$E$48,2,FALSE),IF(AND(K87="D"),VLOOKUP($W$12,'Sel Coberturas,Capitais,Frquias'!$G$11:$J$15,2,FALSE),IF(AND(K87="E"),VLOOKUP($W$12,'Sel Coberturas,Capitais,Frquias'!$G$22:$J$32,2,FALSE),IF(AND(K87="F"),VLOOKUP($W$12,'Sel Coberturas,Capitais,Frquias'!$L$11:$O$17,2,FALSE),IF(AND(K87="G"),VLOOKUP($W$12,'Sel Coberturas,Capitais,Frquias'!$Q$11:$T$11,2,FALSE)))))))),"N")</f>
        <v>0</v>
      </c>
      <c r="X87" s="119" t="b">
        <f>IFERROR(IF(AND(W87="N"),"",(IF(AND(K87="A"),VLOOKUP($W$12,'Sel Coberturas,Capitais,Frquias'!$B$11:$E$17,4,FALSE),IF(AND(K87="B"),VLOOKUP($W$12,'Sel Coberturas,Capitais,Frquias'!$B$22:$E$30,4,FALSE),IF(AND(K87="C"),VLOOKUP($W$12,'Sel Coberturas,Capitais,Frquias'!$B$35:$E$48,4,FALSE),IF(AND(K87="D"),VLOOKUP($W$12,'Sel Coberturas,Capitais,Frquias'!$G$11:$J$15,4,FALSE),IF(AND(K87="E"),VLOOKUP($W$12,'Sel Coberturas,Capitais,Frquias'!$G$22:$J$32,4,FALSE),IF(AND(K87="F"),VLOOKUP($W$12,'Sel Coberturas,Capitais,Frquias'!$L$11:$O$17,4,FALSE),IF(AND(K87="G"),VLOOKUP($W$12,'Sel Coberturas,Capitais,Frquias'!$Q$11:$T$11,4,FALSE)))))))))),"")</f>
        <v>0</v>
      </c>
      <c r="Y87" s="118" t="b">
        <f>IFERROR(IF(AND(K87="A"),VLOOKUP($Y$12,'Sel Coberturas,Capitais,Frquias'!$B$11:$E$17,2,FALSE),IF(AND(K87="B"),VLOOKUP($Y$12,'Sel Coberturas,Capitais,Frquias'!$B$22:$E$30,2,FALSE),IF(AND(K87="C"),VLOOKUP($Y$12,'Sel Coberturas,Capitais,Frquias'!$B$35:$E$48,2,FALSE),IF(AND(K87="D"),VLOOKUP($Y$12,'Sel Coberturas,Capitais,Frquias'!$G$11:$J$15,2,FALSE),IF(AND(K87="E"),VLOOKUP($Y$12,'Sel Coberturas,Capitais,Frquias'!$G$22:$J$32,2,FALSE),IF(AND(K87="F"),VLOOKUP($Y$12,'Sel Coberturas,Capitais,Frquias'!$L$11:$O$17,2,FALSE),IF(AND(K87="G"),VLOOKUP($Y$12,'Sel Coberturas,Capitais,Frquias'!$Q$11:$T$11,2,FALSE)))))))),"N")</f>
        <v>0</v>
      </c>
      <c r="Z87" s="119" t="b">
        <f>IFERROR(IF(AND(Y87="N"),"",(IF(AND(K87="A"),VLOOKUP($Y$12,'Sel Coberturas,Capitais,Frquias'!$B$11:$E$17,4,FALSE),IF(AND(K87="B"),VLOOKUP($Y$12,'Sel Coberturas,Capitais,Frquias'!$B$22:$E$30,4,FALSE),IF(AND(K87="C"),VLOOKUP($Y$12,'Sel Coberturas,Capitais,Frquias'!$B$35:$E$48,4,FALSE),IF(AND(K87="D"),VLOOKUP($Y$12,'Sel Coberturas,Capitais,Frquias'!$G$11:$J$15,4,FALSE),IF(AND(K87="E"),VLOOKUP($Y$12,'Sel Coberturas,Capitais,Frquias'!$G$22:$J$32,4,FALSE),IF(AND(K87="F"),VLOOKUP($Y$12,'Sel Coberturas,Capitais,Frquias'!$L$11:$O$17,4,FALSE),IF(AND(K87="G"),VLOOKUP($Y$12,'Sel Coberturas,Capitais,Frquias'!$Q$11:$T$11,4,FALSE)))))))))),"")</f>
        <v>0</v>
      </c>
      <c r="AA87" s="118" t="b">
        <f>IFERROR(IF(AND(K87="A"),VLOOKUP($AA$12,'Sel Coberturas,Capitais,Frquias'!$B$11:$E$17,2,FALSE),IF(AND(K87="B"),VLOOKUP($AA$12,'Sel Coberturas,Capitais,Frquias'!$B$22:$E$30,2,FALSE),IF(AND(K87="C"),VLOOKUP($AA$12,'Sel Coberturas,Capitais,Frquias'!$B$35:$E$48,2,FALSE),IF(AND(K87="D"),VLOOKUP($AA$12,'Sel Coberturas,Capitais,Frquias'!$G$11:$J$15,2,FALSE),IF(AND(K87="E"),VLOOKUP($AA$12,'Sel Coberturas,Capitais,Frquias'!$G$22:$J$32,2,FALSE),IF(AND(K87="F"),VLOOKUP($AA$12,'Sel Coberturas,Capitais,Frquias'!$L$11:$O$17,2,FALSE),IF(AND(K87="G"),VLOOKUP($AA$12,'Sel Coberturas,Capitais,Frquias'!$Q$11:$T$11,2,FALSE)))))))),"N")</f>
        <v>0</v>
      </c>
      <c r="AB87" s="119" t="b">
        <f>IFERROR(IF(AND(AA87="N"),"",(IF(AND(K87="A"),VLOOKUP($AA$12,'Sel Coberturas,Capitais,Frquias'!$B$11:$E$17,4,FALSE),IF(AND(K87="B"),VLOOKUP($AA$12,'Sel Coberturas,Capitais,Frquias'!$B$22:$E$30,4,FALSE),IF(AND(K87="C"),VLOOKUP($AA$12,'Sel Coberturas,Capitais,Frquias'!$B$35:$E$48,4,FALSE),IF(AND(K87="D"),VLOOKUP($AA$12,'Sel Coberturas,Capitais,Frquias'!$G$11:$J$15,4,FALSE),IF(AND(K87="E"),VLOOKUP($AA$12,'Sel Coberturas,Capitais,Frquias'!$G$22:$J$32,4,FALSE),IF(AND(K87="F"),VLOOKUP($AA$12,'Sel Coberturas,Capitais,Frquias'!$L$11:$O$17,4,FALSE),IF(AND(K87="G"),VLOOKUP($AA$12,'Sel Coberturas,Capitais,Frquias'!$Q$11:$T$11,4,FALSE)))))))))),"")</f>
        <v>0</v>
      </c>
      <c r="AC87" s="118" t="b">
        <f>IFERROR(IF(AND(K87="A"),VLOOKUP($AC$12,'Sel Coberturas,Capitais,Frquias'!$B$11:$E$17,2,FALSE),IF(AND(K87="B"),VLOOKUP($AC$12,'Sel Coberturas,Capitais,Frquias'!$B$22:$E$30,2,FALSE),IF(AND(K87="C"),VLOOKUP($AC$12,'Sel Coberturas,Capitais,Frquias'!$B$35:$E$48,2,FALSE),IF(AND(K87="D"),VLOOKUP($AC$12,'Sel Coberturas,Capitais,Frquias'!$G$11:$J$15,2,FALSE),IF(AND(K87="E"),VLOOKUP($AC$12,'Sel Coberturas,Capitais,Frquias'!$G$22:$J$32,2,FALSE),IF(AND(K87="F"),VLOOKUP($AC$12,'Sel Coberturas,Capitais,Frquias'!$L$11:$O$17,2,FALSE),IF(AND(K87="G"),VLOOKUP($AC$12,'Sel Coberturas,Capitais,Frquias'!$Q$11:$T$11,2,FALSE)))))))),"N")</f>
        <v>0</v>
      </c>
      <c r="AD87" s="118" t="b">
        <f>IF(AND(AC87="N"),"N",(IF(AND(K87="A"),VLOOKUP($AC$12,'Sel Coberturas,Capitais,Frquias'!$B$11:$E$17,3,FALSE),IF(AND(K87="B"),VLOOKUP($AC$12,'Sel Coberturas,Capitais,Frquias'!$B$22:$E$30,3,FALSE),IF(AND(K87="C"),VLOOKUP($AC$12,'Sel Coberturas,Capitais,Frquias'!$B$35:$E$48,3,FALSE),IF(AND(K87="D"),VLOOKUP($AC$12,'Sel Coberturas,Capitais,Frquias'!$G$11:$J$15,3,FALSE),IF(AND(K87="E"),VLOOKUP($AC$12,'Sel Coberturas,Capitais,Frquias'!$G$22:$J$32,3,FALSE),IF(AND(K87="F"),VLOOKUP($AC$12,'Sel Coberturas,Capitais,Frquias'!$L$11:$O$17,3,FALSE),IF(AND(K87="G"),VLOOKUP($AC$12,'Sel Coberturas,Capitais,Frquias'!$Q$11:$T$11,3,FALSE))))))))))</f>
        <v>0</v>
      </c>
      <c r="AE87" s="118" t="b">
        <f>IFERROR(IF(AND(K87="A"),VLOOKUP($AE$12,'Sel Coberturas,Capitais,Frquias'!$B$11:$E$17,2,FALSE),IF(AND(K87="B"),VLOOKUP($AE$12,'Sel Coberturas,Capitais,Frquias'!$B$22:$E$30,2,FALSE),IF(AND(K87="C"),VLOOKUP($AE$12,'Sel Coberturas,Capitais,Frquias'!$B$35:$E$48,2,FALSE),IF(AND(K87="D"),VLOOKUP($AE$12,'Sel Coberturas,Capitais,Frquias'!$G$11:$J$15,2,FALSE),IF(AND(K87="E"),VLOOKUP($AE$12,'Sel Coberturas,Capitais,Frquias'!$G$22:$J$32,2,FALSE),IF(AND(K87="F"),VLOOKUP($AE$12,'Sel Coberturas,Capitais,Frquias'!$L$11:$O$17,2,FALSE),IF(AND(K87="G"),VLOOKUP($AE$12,'Sel Coberturas,Capitais,Frquias'!$Q$11:$T$11,2,FALSE)))))))),"N")</f>
        <v>0</v>
      </c>
      <c r="AF87" s="118" t="b">
        <f>IF(AND(AE87="N"),"N",(IF(AND(K87="A"),VLOOKUP($AE$12,'Sel Coberturas,Capitais,Frquias'!$B$11:$E$17,3,FALSE),IF(AND(K87="B"),VLOOKUP($AE$12,'Sel Coberturas,Capitais,Frquias'!$B$22:$E$30,3,FALSE),IF(AND(K87="C"),VLOOKUP($AE$12,'Sel Coberturas,Capitais,Frquias'!$B$35:$E$48,3,FALSE),IF(AND(K87="D"),VLOOKUP($AE$12,'Sel Coberturas,Capitais,Frquias'!$G$11:$J$15,3,FALSE),IF(AND(K87="E"),VLOOKUP($AE$12,'Sel Coberturas,Capitais,Frquias'!$G$22:$J$32,3,FALSE),IF(AND(K87="F"),VLOOKUP($AE$12,'Sel Coberturas,Capitais,Frquias'!$L$11:$O$17,3,FALSE),IF(AND(K87="G"),VLOOKUP($AE$12,'Sel Coberturas,Capitais,Frquias'!$Q$11:$T$11,3,FALSE))))))))))</f>
        <v>0</v>
      </c>
      <c r="AG87" s="118" t="b">
        <f>IFERROR(IF(AND(K87="A"),VLOOKUP($AG$12,'Sel Coberturas,Capitais,Frquias'!$B$11:$E$17,2,FALSE),IF(AND(K87="B"),VLOOKUP($AG$12,'Sel Coberturas,Capitais,Frquias'!$B$22:$E$30,2,FALSE),IF(AND(K87="C"),VLOOKUP($AG$12,'Sel Coberturas,Capitais,Frquias'!$B$35:$E$48,2,FALSE),IF(AND(K87="D"),VLOOKUP($AG$12,'Sel Coberturas,Capitais,Frquias'!$G$11:$J$15,2,FALSE),IF(AND(K87="E"),VLOOKUP($AG$12,'Sel Coberturas,Capitais,Frquias'!$G$22:$J$32,2,FALSE),IF(AND(K87="F"),VLOOKUP($AG$12,'Sel Coberturas,Capitais,Frquias'!$L$11:$O$17,2,FALSE),IF(AND(K87="G"),VLOOKUP($AG$12,'Sel Coberturas,Capitais,Frquias'!$Q$11:$T$11,2,FALSE)))))))),"N")</f>
        <v>0</v>
      </c>
      <c r="AH87" s="118" t="b">
        <f>IF(AND(AG87="N"),"N",(IF(AND(K87="A"),VLOOKUP($AG$12,'Sel Coberturas,Capitais,Frquias'!$B$11:$E$17,3,FALSE),IF(AND(K87="B"),VLOOKUP($AG$12,'Sel Coberturas,Capitais,Frquias'!$B$22:$E$30,3,FALSE),IF(AND(K87="C"),VLOOKUP($AG$12,'Sel Coberturas,Capitais,Frquias'!$B$35:$E$48,3,FALSE),IF(AND(K87="D"),VLOOKUP($AG$12,'Sel Coberturas,Capitais,Frquias'!$G$11:$J$15,3,FALSE),IF(AND(K87="E"),VLOOKUP($AG$12,'Sel Coberturas,Capitais,Frquias'!$G$22:$J$32,3,FALSE),IF(AND(K87="F"),VLOOKUP($AG$12,'Sel Coberturas,Capitais,Frquias'!$L$11:$O$17,3,FALSE),IF(AND(K87="G"),VLOOKUP($AG$12,'Sel Coberturas,Capitais,Frquias'!$Q$11:$T$11,3,FALSE))))))))))</f>
        <v>0</v>
      </c>
      <c r="AI87" s="118" t="b">
        <f>IFERROR(IF(AND(K87="A"),VLOOKUP($AI$12,'Sel Coberturas,Capitais,Frquias'!$B$11:$E$17,2,FALSE),IF(AND(K87="B"),VLOOKUP($AI$12,'Sel Coberturas,Capitais,Frquias'!$B$22:$E$30,2,FALSE),IF(AND(K87="C"),VLOOKUP($AI$12,'Sel Coberturas,Capitais,Frquias'!$B$35:$E$48,2,FALSE),IF(AND(K87="D"),VLOOKUP($AI$12,'Sel Coberturas,Capitais,Frquias'!$G$11:$J$15,2,FALSE),IF(AND(K87="E"),VLOOKUP($AI$12,'Sel Coberturas,Capitais,Frquias'!$G$22:$J$32,2,FALSE),IF(AND(K87="F"),VLOOKUP($AI$12,'Sel Coberturas,Capitais,Frquias'!$L$11:$O$17,2,FALSE),IF(AND(K87="G"),VLOOKUP($AI$12,'Sel Coberturas,Capitais,Frquias'!$Q$11:$T$11,2,FALSE)))))))),"N")</f>
        <v>0</v>
      </c>
      <c r="BU87" s="100" t="s">
        <v>498</v>
      </c>
      <c r="BV87" s="100" t="s">
        <v>231</v>
      </c>
      <c r="BW87" s="94" t="s">
        <v>497</v>
      </c>
      <c r="BY87" s="102" t="s">
        <v>1148</v>
      </c>
      <c r="BZ87" s="103" t="s">
        <v>699</v>
      </c>
      <c r="CA87" s="103">
        <v>1259</v>
      </c>
      <c r="CC87" s="90">
        <v>2300</v>
      </c>
      <c r="CD87" s="89" t="s">
        <v>1887</v>
      </c>
      <c r="CF87" s="90">
        <v>10394</v>
      </c>
      <c r="CG87" s="92" t="s">
        <v>1888</v>
      </c>
    </row>
    <row r="88" spans="1:85">
      <c r="A88" s="85">
        <f t="shared" si="1"/>
        <v>76</v>
      </c>
      <c r="B88" s="114"/>
      <c r="C88" s="115"/>
      <c r="D88" s="115"/>
      <c r="E88" s="115"/>
      <c r="F88" s="114"/>
      <c r="G88" s="114"/>
      <c r="H88" s="114"/>
      <c r="I88" s="121"/>
      <c r="J88" s="116"/>
      <c r="K88" s="116"/>
      <c r="L88" s="117" t="b">
        <f>IFERROR(IF(AND(K88="A"),VLOOKUP($L$12,'Sel Coberturas,Capitais,Frquias'!$B$11:$E$17,3,FALSE),IF(AND(K88="B"),VLOOKUP($L$12,'Sel Coberturas,Capitais,Frquias'!$B$22:$E$30,3,FALSE),IF(AND(K88="C"),VLOOKUP($L$12,'Sel Coberturas,Capitais,Frquias'!$B$35:$E$48,3,FALSE),IF(AND(K88="D"),VLOOKUP($L$12,'Sel Coberturas,Capitais,Frquias'!$G$11:$J$15,3,FALSE),IF(AND(K88="E"),VLOOKUP($L$12,'Sel Coberturas,Capitais,Frquias'!$G$22:$J$32,3,FALSE),IF(AND(K88="F"),VLOOKUP($L$12,'Sel Coberturas,Capitais,Frquias'!$L$11:$O$17,3,FALSE),IF(AND(K88="G"),VLOOKUP($L$12,'Sel Coberturas,Capitais,Frquias'!$Q$11:$T$11,3,FALSE)))))))),"")</f>
        <v>0</v>
      </c>
      <c r="M88" s="118" t="b">
        <f>IFERROR(IF(AND(K88="A"),VLOOKUP($M$12,'Sel Coberturas,Capitais,Frquias'!$B$11:$E$17,2,FALSE),IF(AND(K88="B"),VLOOKUP($M$12,'Sel Coberturas,Capitais,Frquias'!$B$22:$E$30,2,FALSE),IF(AND(K88="C"),VLOOKUP($M$12,'Sel Coberturas,Capitais,Frquias'!$B$35:$E$48,2,FALSE),IF(AND(K88="D"),VLOOKUP($M$12,'Sel Coberturas,Capitais,Frquias'!$G$11:$J$15,2,FALSE),IF(AND(K88="E"),VLOOKUP($M$12,'Sel Coberturas,Capitais,Frquias'!$G$22:$J$32,2,FALSE),IF(AND(K88="F"),VLOOKUP($M$12,'Sel Coberturas,Capitais,Frquias'!$L$11:$O$17,2,FALSE),IF(AND(K88="G"),VLOOKUP($M$12,'Sel Coberturas,Capitais,Frquias'!$Q$11:$T$11,2,FALSE)))))))),"N")</f>
        <v>0</v>
      </c>
      <c r="N88" s="118" t="b">
        <f>IF(AND(M88="N"),"N",(IF(AND(K88="A"),VLOOKUP($M$12,'Sel Coberturas,Capitais,Frquias'!$B$11:$E$17,3,FALSE),IF(AND(K88="B"),VLOOKUP($M$12,'Sel Coberturas,Capitais,Frquias'!$B$22:$E$30,3,FALSE),IF(AND(K88="C"),VLOOKUP($M$12,'Sel Coberturas,Capitais,Frquias'!$B$35:$E$48,3,FALSE),IF(AND(K88="D"),VLOOKUP($M$12,'Sel Coberturas,Capitais,Frquias'!$G$11:$J$15,3,FALSE),IF(AND(K88="E"),VLOOKUP($M$12,'Sel Coberturas,Capitais,Frquias'!$G$22:$J$32,3,FALSE),IF(AND(K88="F"),VLOOKUP($M$12,'Sel Coberturas,Capitais,Frquias'!$L$11:$O$17,3,FALSE),IF(AND(K88="G"),VLOOKUP($M$12,'Sel Coberturas,Capitais,Frquias'!$Q$11:$T$11,3,FALSE))))))))))</f>
        <v>0</v>
      </c>
      <c r="O88" s="118" t="b">
        <f>IFERROR(IF(AND(K88="A"),VLOOKUP($O$12,'Sel Coberturas,Capitais,Frquias'!$B$11:$E$17,2,FALSE),IF(AND(K88="B"),VLOOKUP($O$12,'Sel Coberturas,Capitais,Frquias'!$B$22:$E$30,2,FALSE),IF(AND(K88="C"),VLOOKUP($O$12,'Sel Coberturas,Capitais,Frquias'!$B$35:$E$48,2,FALSE),IF(AND(K88="D"),VLOOKUP($O$12,'Sel Coberturas,Capitais,Frquias'!$G$11:$J$15,2,FALSE),IF(AND(K88="E"),VLOOKUP($O$12,'Sel Coberturas,Capitais,Frquias'!$G$22:$J$32,2,FALSE),IF(AND(K88="F"),VLOOKUP($O$12,'Sel Coberturas,Capitais,Frquias'!$L$11:$O$17,2,FALSE),IF(AND(K88="G"),VLOOKUP($O$12,'Sel Coberturas,Capitais,Frquias'!$Q$11:$T$11,2,FALSE)))))))),"N")</f>
        <v>0</v>
      </c>
      <c r="P88" s="118" t="b">
        <f>IFERROR(IF(AND(K88="A"),VLOOKUP($P$12,'Sel Coberturas,Capitais,Frquias'!$B$11:$E$17,2,FALSE),IF(AND(K88="B"),VLOOKUP($P$12,'Sel Coberturas,Capitais,Frquias'!$B$22:$E$30,2,FALSE),IF(AND(K88="C"),VLOOKUP($P$12,'Sel Coberturas,Capitais,Frquias'!$B$35:$E$48,2,FALSE),IF(AND(K88="D"),VLOOKUP($P$12,'Sel Coberturas,Capitais,Frquias'!$G$11:$J$15,2,FALSE),IF(AND(K88="E"),VLOOKUP($P$12,'Sel Coberturas,Capitais,Frquias'!$G$22:$J$32,2,FALSE),IF(AND(K88="F"),VLOOKUP($P$12,'Sel Coberturas,Capitais,Frquias'!$L$11:$O$17,2,FALSE),IF(AND(K88="G"),VLOOKUP($P$12,'Sel Coberturas,Capitais,Frquias'!$Q$11:$T$11,2,FALSE)))))))),"N")</f>
        <v>0</v>
      </c>
      <c r="Q88" s="118" t="b">
        <f>IFERROR(IF(AND(K88="A"),VLOOKUP($Q$12,'Sel Coberturas,Capitais,Frquias'!$B$11:$E$17,2,FALSE),IF(AND(K88="B"),VLOOKUP($Q$12,'Sel Coberturas,Capitais,Frquias'!$B$22:$E$30,2,FALSE),IF(AND(K88="C"),VLOOKUP($Q$12,'Sel Coberturas,Capitais,Frquias'!$B$35:$E$48,2,FALSE),IF(AND(K88="D"),VLOOKUP($Q$12,'Sel Coberturas,Capitais,Frquias'!$G$11:$J$15,2,FALSE),IF(AND(K88="E"),VLOOKUP($Q$12,'Sel Coberturas,Capitais,Frquias'!$G$22:$J$32,2,FALSE),IF(AND(K88="F"),VLOOKUP($Q$12,'Sel Coberturas,Capitais,Frquias'!$L$11:$O$17,2,FALSE),IF(AND(K88="G"),VLOOKUP($Q$12,'Sel Coberturas,Capitais,Frquias'!$Q$11:$T$11,2,FALSE)))))))),"N")</f>
        <v>0</v>
      </c>
      <c r="R88" s="118" t="b">
        <f>IF(AND(Q88="N"),"N",(IF(AND(K88="A"),VLOOKUP($Q$12,'Sel Coberturas,Capitais,Frquias'!$B$11:$E$17,3,FALSE),IF(AND(K88="B"),VLOOKUP($Q$12,'Sel Coberturas,Capitais,Frquias'!$B$22:$E$30,3,FALSE),IF(AND(K88="C"),VLOOKUP($Q$12,'Sel Coberturas,Capitais,Frquias'!$B$35:$E$48,3,FALSE),IF(AND(K88="D"),VLOOKUP($Q$12,'Sel Coberturas,Capitais,Frquias'!$G$11:$J$15,3,FALSE),IF(AND(K88="E"),VLOOKUP($Q$12,'Sel Coberturas,Capitais,Frquias'!$G$22:$J$32,3,FALSE),IF(AND(K88="F"),VLOOKUP($Q$12,'Sel Coberturas,Capitais,Frquias'!$L$11:$O$17,3,FALSE),IF(AND(K88="G"),VLOOKUP($Q$12,'Sel Coberturas,Capitais,Frquias'!$Q$11:$T$11,3,FALSE))))))))))</f>
        <v>0</v>
      </c>
      <c r="S88" s="118" t="b">
        <f>IFERROR(IF(AND(K88="A"),VLOOKUP($S$12,'Sel Coberturas,Capitais,Frquias'!$B$11:$E$17,2,FALSE),IF(AND(K88="B"),VLOOKUP($S$12,'Sel Coberturas,Capitais,Frquias'!$B$22:$E$30,2,FALSE),IF(AND(K88="C"),VLOOKUP($S$12,'Sel Coberturas,Capitais,Frquias'!$B$35:$E$48,2,FALSE),IF(AND(K88="D"),VLOOKUP($S$12,'Sel Coberturas,Capitais,Frquias'!$G$11:$J$15,2,FALSE),IF(AND(K88="E"),VLOOKUP($S$12,'Sel Coberturas,Capitais,Frquias'!$G$22:$J$32,2,FALSE),IF(AND(K88="F"),VLOOKUP($S$12,'Sel Coberturas,Capitais,Frquias'!$L$11:$O$17,2,FALSE),IF(AND(K88="G"),VLOOKUP($S$12,'Sel Coberturas,Capitais,Frquias'!$Q$11:$T$11,2,FALSE)))))))),"N")</f>
        <v>0</v>
      </c>
      <c r="T88" s="118" t="b">
        <f>IFERROR(IF(AND(S88="N"),"",(IF(AND(K88="A"),VLOOKUP($S$12,'Sel Coberturas,Capitais,Frquias'!$B$11:$E$17,4,FALSE),IF(AND(K88="B"),VLOOKUP($S$12,'Sel Coberturas,Capitais,Frquias'!$B$22:$E$30,4,FALSE),IF(AND(K88="C"),VLOOKUP($S$12,'Sel Coberturas,Capitais,Frquias'!$B$35:$E$48,4,FALSE),IF(AND(K88="D"),VLOOKUP($S$12,'Sel Coberturas,Capitais,Frquias'!$G$11:$J$15,4,FALSE),IF(AND(K88="E"),VLOOKUP($S$12,'Sel Coberturas,Capitais,Frquias'!$G$22:$J$32,4,FALSE),IF(AND(K88="F"),VLOOKUP($S$12,'Sel Coberturas,Capitais,Frquias'!$L$11:$O$17,4,FALSE),IF(AND(K88="G"),VLOOKUP($S$12,'Sel Coberturas,Capitais,Frquias'!$Q$11:$T$11,4,FALSE)))))))))),"")</f>
        <v>0</v>
      </c>
      <c r="U88" s="118" t="b">
        <f>IFERROR(IF(AND(K88="A"),VLOOKUP($U$12,'Sel Coberturas,Capitais,Frquias'!$B$11:$E$17,2,FALSE),IF(AND(K88="B"),VLOOKUP($U$12,'Sel Coberturas,Capitais,Frquias'!$B$22:$E$30,2,FALSE),IF(AND(K88="C"),VLOOKUP($U$12,'Sel Coberturas,Capitais,Frquias'!$B$35:$E$48,2,FALSE),IF(AND(K88="D"),VLOOKUP($U$12,'Sel Coberturas,Capitais,Frquias'!$G$11:$J$15,2,FALSE),IF(AND(K88="E"),VLOOKUP($U$12,'Sel Coberturas,Capitais,Frquias'!$G$22:$J$32,2,FALSE),IF(AND(K88="F"),VLOOKUP($U$12,'Sel Coberturas,Capitais,Frquias'!$L$11:$O$17,2,FALSE),IF(AND(K88="G"),VLOOKUP($U$12,'Sel Coberturas,Capitais,Frquias'!$Q$11:$T$11,2,FALSE)))))))),"N")</f>
        <v>0</v>
      </c>
      <c r="V88" s="119" t="b">
        <f>IFERROR(IF(AND(U88="N"),"",(IF(AND(K88="A"),VLOOKUP($U$12,'Sel Coberturas,Capitais,Frquias'!$B$11:$E$17,4,FALSE),IF(AND(K88="B"),VLOOKUP($U$12,'Sel Coberturas,Capitais,Frquias'!$B$22:$E$30,4,FALSE),IF(AND(K88="C"),VLOOKUP($U$12,'Sel Coberturas,Capitais,Frquias'!$B$35:$E$48,4,FALSE),IF(AND(K88="D"),VLOOKUP($U$12,'Sel Coberturas,Capitais,Frquias'!$G$11:$J$15,4,FALSE),IF(AND(K88="E"),VLOOKUP($U$12,'Sel Coberturas,Capitais,Frquias'!$G$22:$J$32,4,FALSE),IF(AND(K88="F"),VLOOKUP($U$12,'Sel Coberturas,Capitais,Frquias'!$L$11:$O$17,4,FALSE),IF(AND(K88="G"),VLOOKUP($U$12,'Sel Coberturas,Capitais,Frquias'!$Q$11:$T$11,4,FALSE)))))))))),"")</f>
        <v>0</v>
      </c>
      <c r="W88" s="118" t="b">
        <f>IFERROR(IF(AND(K88="A"),VLOOKUP($W$12,'Sel Coberturas,Capitais,Frquias'!$B$11:$E$17,2,FALSE),IF(AND(K88="B"),VLOOKUP($W$12,'Sel Coberturas,Capitais,Frquias'!$B$22:$E$30,2,FALSE),IF(AND(K88="C"),VLOOKUP($W$12,'Sel Coberturas,Capitais,Frquias'!$B$35:$E$48,2,FALSE),IF(AND(K88="D"),VLOOKUP($W$12,'Sel Coberturas,Capitais,Frquias'!$G$11:$J$15,2,FALSE),IF(AND(K88="E"),VLOOKUP($W$12,'Sel Coberturas,Capitais,Frquias'!$G$22:$J$32,2,FALSE),IF(AND(K88="F"),VLOOKUP($W$12,'Sel Coberturas,Capitais,Frquias'!$L$11:$O$17,2,FALSE),IF(AND(K88="G"),VLOOKUP($W$12,'Sel Coberturas,Capitais,Frquias'!$Q$11:$T$11,2,FALSE)))))))),"N")</f>
        <v>0</v>
      </c>
      <c r="X88" s="119" t="b">
        <f>IFERROR(IF(AND(W88="N"),"",(IF(AND(K88="A"),VLOOKUP($W$12,'Sel Coberturas,Capitais,Frquias'!$B$11:$E$17,4,FALSE),IF(AND(K88="B"),VLOOKUP($W$12,'Sel Coberturas,Capitais,Frquias'!$B$22:$E$30,4,FALSE),IF(AND(K88="C"),VLOOKUP($W$12,'Sel Coberturas,Capitais,Frquias'!$B$35:$E$48,4,FALSE),IF(AND(K88="D"),VLOOKUP($W$12,'Sel Coberturas,Capitais,Frquias'!$G$11:$J$15,4,FALSE),IF(AND(K88="E"),VLOOKUP($W$12,'Sel Coberturas,Capitais,Frquias'!$G$22:$J$32,4,FALSE),IF(AND(K88="F"),VLOOKUP($W$12,'Sel Coberturas,Capitais,Frquias'!$L$11:$O$17,4,FALSE),IF(AND(K88="G"),VLOOKUP($W$12,'Sel Coberturas,Capitais,Frquias'!$Q$11:$T$11,4,FALSE)))))))))),"")</f>
        <v>0</v>
      </c>
      <c r="Y88" s="118" t="b">
        <f>IFERROR(IF(AND(K88="A"),VLOOKUP($Y$12,'Sel Coberturas,Capitais,Frquias'!$B$11:$E$17,2,FALSE),IF(AND(K88="B"),VLOOKUP($Y$12,'Sel Coberturas,Capitais,Frquias'!$B$22:$E$30,2,FALSE),IF(AND(K88="C"),VLOOKUP($Y$12,'Sel Coberturas,Capitais,Frquias'!$B$35:$E$48,2,FALSE),IF(AND(K88="D"),VLOOKUP($Y$12,'Sel Coberturas,Capitais,Frquias'!$G$11:$J$15,2,FALSE),IF(AND(K88="E"),VLOOKUP($Y$12,'Sel Coberturas,Capitais,Frquias'!$G$22:$J$32,2,FALSE),IF(AND(K88="F"),VLOOKUP($Y$12,'Sel Coberturas,Capitais,Frquias'!$L$11:$O$17,2,FALSE),IF(AND(K88="G"),VLOOKUP($Y$12,'Sel Coberturas,Capitais,Frquias'!$Q$11:$T$11,2,FALSE)))))))),"N")</f>
        <v>0</v>
      </c>
      <c r="Z88" s="119" t="b">
        <f>IFERROR(IF(AND(Y88="N"),"",(IF(AND(K88="A"),VLOOKUP($Y$12,'Sel Coberturas,Capitais,Frquias'!$B$11:$E$17,4,FALSE),IF(AND(K88="B"),VLOOKUP($Y$12,'Sel Coberturas,Capitais,Frquias'!$B$22:$E$30,4,FALSE),IF(AND(K88="C"),VLOOKUP($Y$12,'Sel Coberturas,Capitais,Frquias'!$B$35:$E$48,4,FALSE),IF(AND(K88="D"),VLOOKUP($Y$12,'Sel Coberturas,Capitais,Frquias'!$G$11:$J$15,4,FALSE),IF(AND(K88="E"),VLOOKUP($Y$12,'Sel Coberturas,Capitais,Frquias'!$G$22:$J$32,4,FALSE),IF(AND(K88="F"),VLOOKUP($Y$12,'Sel Coberturas,Capitais,Frquias'!$L$11:$O$17,4,FALSE),IF(AND(K88="G"),VLOOKUP($Y$12,'Sel Coberturas,Capitais,Frquias'!$Q$11:$T$11,4,FALSE)))))))))),"")</f>
        <v>0</v>
      </c>
      <c r="AA88" s="118" t="b">
        <f>IFERROR(IF(AND(K88="A"),VLOOKUP($AA$12,'Sel Coberturas,Capitais,Frquias'!$B$11:$E$17,2,FALSE),IF(AND(K88="B"),VLOOKUP($AA$12,'Sel Coberturas,Capitais,Frquias'!$B$22:$E$30,2,FALSE),IF(AND(K88="C"),VLOOKUP($AA$12,'Sel Coberturas,Capitais,Frquias'!$B$35:$E$48,2,FALSE),IF(AND(K88="D"),VLOOKUP($AA$12,'Sel Coberturas,Capitais,Frquias'!$G$11:$J$15,2,FALSE),IF(AND(K88="E"),VLOOKUP($AA$12,'Sel Coberturas,Capitais,Frquias'!$G$22:$J$32,2,FALSE),IF(AND(K88="F"),VLOOKUP($AA$12,'Sel Coberturas,Capitais,Frquias'!$L$11:$O$17,2,FALSE),IF(AND(K88="G"),VLOOKUP($AA$12,'Sel Coberturas,Capitais,Frquias'!$Q$11:$T$11,2,FALSE)))))))),"N")</f>
        <v>0</v>
      </c>
      <c r="AB88" s="119" t="b">
        <f>IFERROR(IF(AND(AA88="N"),"",(IF(AND(K88="A"),VLOOKUP($AA$12,'Sel Coberturas,Capitais,Frquias'!$B$11:$E$17,4,FALSE),IF(AND(K88="B"),VLOOKUP($AA$12,'Sel Coberturas,Capitais,Frquias'!$B$22:$E$30,4,FALSE),IF(AND(K88="C"),VLOOKUP($AA$12,'Sel Coberturas,Capitais,Frquias'!$B$35:$E$48,4,FALSE),IF(AND(K88="D"),VLOOKUP($AA$12,'Sel Coberturas,Capitais,Frquias'!$G$11:$J$15,4,FALSE),IF(AND(K88="E"),VLOOKUP($AA$12,'Sel Coberturas,Capitais,Frquias'!$G$22:$J$32,4,FALSE),IF(AND(K88="F"),VLOOKUP($AA$12,'Sel Coberturas,Capitais,Frquias'!$L$11:$O$17,4,FALSE),IF(AND(K88="G"),VLOOKUP($AA$12,'Sel Coberturas,Capitais,Frquias'!$Q$11:$T$11,4,FALSE)))))))))),"")</f>
        <v>0</v>
      </c>
      <c r="AC88" s="118" t="b">
        <f>IFERROR(IF(AND(K88="A"),VLOOKUP($AC$12,'Sel Coberturas,Capitais,Frquias'!$B$11:$E$17,2,FALSE),IF(AND(K88="B"),VLOOKUP($AC$12,'Sel Coberturas,Capitais,Frquias'!$B$22:$E$30,2,FALSE),IF(AND(K88="C"),VLOOKUP($AC$12,'Sel Coberturas,Capitais,Frquias'!$B$35:$E$48,2,FALSE),IF(AND(K88="D"),VLOOKUP($AC$12,'Sel Coberturas,Capitais,Frquias'!$G$11:$J$15,2,FALSE),IF(AND(K88="E"),VLOOKUP($AC$12,'Sel Coberturas,Capitais,Frquias'!$G$22:$J$32,2,FALSE),IF(AND(K88="F"),VLOOKUP($AC$12,'Sel Coberturas,Capitais,Frquias'!$L$11:$O$17,2,FALSE),IF(AND(K88="G"),VLOOKUP($AC$12,'Sel Coberturas,Capitais,Frquias'!$Q$11:$T$11,2,FALSE)))))))),"N")</f>
        <v>0</v>
      </c>
      <c r="AD88" s="118" t="b">
        <f>IF(AND(AC88="N"),"N",(IF(AND(K88="A"),VLOOKUP($AC$12,'Sel Coberturas,Capitais,Frquias'!$B$11:$E$17,3,FALSE),IF(AND(K88="B"),VLOOKUP($AC$12,'Sel Coberturas,Capitais,Frquias'!$B$22:$E$30,3,FALSE),IF(AND(K88="C"),VLOOKUP($AC$12,'Sel Coberturas,Capitais,Frquias'!$B$35:$E$48,3,FALSE),IF(AND(K88="D"),VLOOKUP($AC$12,'Sel Coberturas,Capitais,Frquias'!$G$11:$J$15,3,FALSE),IF(AND(K88="E"),VLOOKUP($AC$12,'Sel Coberturas,Capitais,Frquias'!$G$22:$J$32,3,FALSE),IF(AND(K88="F"),VLOOKUP($AC$12,'Sel Coberturas,Capitais,Frquias'!$L$11:$O$17,3,FALSE),IF(AND(K88="G"),VLOOKUP($AC$12,'Sel Coberturas,Capitais,Frquias'!$Q$11:$T$11,3,FALSE))))))))))</f>
        <v>0</v>
      </c>
      <c r="AE88" s="118" t="b">
        <f>IFERROR(IF(AND(K88="A"),VLOOKUP($AE$12,'Sel Coberturas,Capitais,Frquias'!$B$11:$E$17,2,FALSE),IF(AND(K88="B"),VLOOKUP($AE$12,'Sel Coberturas,Capitais,Frquias'!$B$22:$E$30,2,FALSE),IF(AND(K88="C"),VLOOKUP($AE$12,'Sel Coberturas,Capitais,Frquias'!$B$35:$E$48,2,FALSE),IF(AND(K88="D"),VLOOKUP($AE$12,'Sel Coberturas,Capitais,Frquias'!$G$11:$J$15,2,FALSE),IF(AND(K88="E"),VLOOKUP($AE$12,'Sel Coberturas,Capitais,Frquias'!$G$22:$J$32,2,FALSE),IF(AND(K88="F"),VLOOKUP($AE$12,'Sel Coberturas,Capitais,Frquias'!$L$11:$O$17,2,FALSE),IF(AND(K88="G"),VLOOKUP($AE$12,'Sel Coberturas,Capitais,Frquias'!$Q$11:$T$11,2,FALSE)))))))),"N")</f>
        <v>0</v>
      </c>
      <c r="AF88" s="118" t="b">
        <f>IF(AND(AE88="N"),"N",(IF(AND(K88="A"),VLOOKUP($AE$12,'Sel Coberturas,Capitais,Frquias'!$B$11:$E$17,3,FALSE),IF(AND(K88="B"),VLOOKUP($AE$12,'Sel Coberturas,Capitais,Frquias'!$B$22:$E$30,3,FALSE),IF(AND(K88="C"),VLOOKUP($AE$12,'Sel Coberturas,Capitais,Frquias'!$B$35:$E$48,3,FALSE),IF(AND(K88="D"),VLOOKUP($AE$12,'Sel Coberturas,Capitais,Frquias'!$G$11:$J$15,3,FALSE),IF(AND(K88="E"),VLOOKUP($AE$12,'Sel Coberturas,Capitais,Frquias'!$G$22:$J$32,3,FALSE),IF(AND(K88="F"),VLOOKUP($AE$12,'Sel Coberturas,Capitais,Frquias'!$L$11:$O$17,3,FALSE),IF(AND(K88="G"),VLOOKUP($AE$12,'Sel Coberturas,Capitais,Frquias'!$Q$11:$T$11,3,FALSE))))))))))</f>
        <v>0</v>
      </c>
      <c r="AG88" s="118" t="b">
        <f>IFERROR(IF(AND(K88="A"),VLOOKUP($AG$12,'Sel Coberturas,Capitais,Frquias'!$B$11:$E$17,2,FALSE),IF(AND(K88="B"),VLOOKUP($AG$12,'Sel Coberturas,Capitais,Frquias'!$B$22:$E$30,2,FALSE),IF(AND(K88="C"),VLOOKUP($AG$12,'Sel Coberturas,Capitais,Frquias'!$B$35:$E$48,2,FALSE),IF(AND(K88="D"),VLOOKUP($AG$12,'Sel Coberturas,Capitais,Frquias'!$G$11:$J$15,2,FALSE),IF(AND(K88="E"),VLOOKUP($AG$12,'Sel Coberturas,Capitais,Frquias'!$G$22:$J$32,2,FALSE),IF(AND(K88="F"),VLOOKUP($AG$12,'Sel Coberturas,Capitais,Frquias'!$L$11:$O$17,2,FALSE),IF(AND(K88="G"),VLOOKUP($AG$12,'Sel Coberturas,Capitais,Frquias'!$Q$11:$T$11,2,FALSE)))))))),"N")</f>
        <v>0</v>
      </c>
      <c r="AH88" s="118" t="b">
        <f>IF(AND(AG88="N"),"N",(IF(AND(K88="A"),VLOOKUP($AG$12,'Sel Coberturas,Capitais,Frquias'!$B$11:$E$17,3,FALSE),IF(AND(K88="B"),VLOOKUP($AG$12,'Sel Coberturas,Capitais,Frquias'!$B$22:$E$30,3,FALSE),IF(AND(K88="C"),VLOOKUP($AG$12,'Sel Coberturas,Capitais,Frquias'!$B$35:$E$48,3,FALSE),IF(AND(K88="D"),VLOOKUP($AG$12,'Sel Coberturas,Capitais,Frquias'!$G$11:$J$15,3,FALSE),IF(AND(K88="E"),VLOOKUP($AG$12,'Sel Coberturas,Capitais,Frquias'!$G$22:$J$32,3,FALSE),IF(AND(K88="F"),VLOOKUP($AG$12,'Sel Coberturas,Capitais,Frquias'!$L$11:$O$17,3,FALSE),IF(AND(K88="G"),VLOOKUP($AG$12,'Sel Coberturas,Capitais,Frquias'!$Q$11:$T$11,3,FALSE))))))))))</f>
        <v>0</v>
      </c>
      <c r="AI88" s="118" t="b">
        <f>IFERROR(IF(AND(K88="A"),VLOOKUP($AI$12,'Sel Coberturas,Capitais,Frquias'!$B$11:$E$17,2,FALSE),IF(AND(K88="B"),VLOOKUP($AI$12,'Sel Coberturas,Capitais,Frquias'!$B$22:$E$30,2,FALSE),IF(AND(K88="C"),VLOOKUP($AI$12,'Sel Coberturas,Capitais,Frquias'!$B$35:$E$48,2,FALSE),IF(AND(K88="D"),VLOOKUP($AI$12,'Sel Coberturas,Capitais,Frquias'!$G$11:$J$15,2,FALSE),IF(AND(K88="E"),VLOOKUP($AI$12,'Sel Coberturas,Capitais,Frquias'!$G$22:$J$32,2,FALSE),IF(AND(K88="F"),VLOOKUP($AI$12,'Sel Coberturas,Capitais,Frquias'!$L$11:$O$17,2,FALSE),IF(AND(K88="G"),VLOOKUP($AI$12,'Sel Coberturas,Capitais,Frquias'!$Q$11:$T$11,2,FALSE)))))))),"N")</f>
        <v>0</v>
      </c>
      <c r="BU88" s="100" t="s">
        <v>501</v>
      </c>
      <c r="BV88" s="100" t="s">
        <v>231</v>
      </c>
      <c r="BW88" s="94" t="s">
        <v>500</v>
      </c>
      <c r="BY88" s="102" t="s">
        <v>1478</v>
      </c>
      <c r="BZ88" s="103" t="s">
        <v>899</v>
      </c>
      <c r="CA88" s="103">
        <v>2765</v>
      </c>
      <c r="CC88" s="90">
        <v>2305</v>
      </c>
      <c r="CD88" s="89" t="s">
        <v>1889</v>
      </c>
      <c r="CF88" s="90">
        <v>10395</v>
      </c>
      <c r="CG88" s="92" t="s">
        <v>1890</v>
      </c>
    </row>
    <row r="89" spans="1:85">
      <c r="A89" s="85">
        <f t="shared" si="1"/>
        <v>77</v>
      </c>
      <c r="B89" s="114"/>
      <c r="C89" s="115"/>
      <c r="D89" s="115"/>
      <c r="E89" s="115"/>
      <c r="F89" s="114"/>
      <c r="G89" s="114"/>
      <c r="H89" s="114"/>
      <c r="I89" s="121"/>
      <c r="J89" s="116"/>
      <c r="K89" s="116"/>
      <c r="L89" s="117" t="b">
        <f>IFERROR(IF(AND(K89="A"),VLOOKUP($L$12,'Sel Coberturas,Capitais,Frquias'!$B$11:$E$17,3,FALSE),IF(AND(K89="B"),VLOOKUP($L$12,'Sel Coberturas,Capitais,Frquias'!$B$22:$E$30,3,FALSE),IF(AND(K89="C"),VLOOKUP($L$12,'Sel Coberturas,Capitais,Frquias'!$B$35:$E$48,3,FALSE),IF(AND(K89="D"),VLOOKUP($L$12,'Sel Coberturas,Capitais,Frquias'!$G$11:$J$15,3,FALSE),IF(AND(K89="E"),VLOOKUP($L$12,'Sel Coberturas,Capitais,Frquias'!$G$22:$J$32,3,FALSE),IF(AND(K89="F"),VLOOKUP($L$12,'Sel Coberturas,Capitais,Frquias'!$L$11:$O$17,3,FALSE),IF(AND(K89="G"),VLOOKUP($L$12,'Sel Coberturas,Capitais,Frquias'!$Q$11:$T$11,3,FALSE)))))))),"")</f>
        <v>0</v>
      </c>
      <c r="M89" s="118" t="b">
        <f>IFERROR(IF(AND(K89="A"),VLOOKUP($M$12,'Sel Coberturas,Capitais,Frquias'!$B$11:$E$17,2,FALSE),IF(AND(K89="B"),VLOOKUP($M$12,'Sel Coberturas,Capitais,Frquias'!$B$22:$E$30,2,FALSE),IF(AND(K89="C"),VLOOKUP($M$12,'Sel Coberturas,Capitais,Frquias'!$B$35:$E$48,2,FALSE),IF(AND(K89="D"),VLOOKUP($M$12,'Sel Coberturas,Capitais,Frquias'!$G$11:$J$15,2,FALSE),IF(AND(K89="E"),VLOOKUP($M$12,'Sel Coberturas,Capitais,Frquias'!$G$22:$J$32,2,FALSE),IF(AND(K89="F"),VLOOKUP($M$12,'Sel Coberturas,Capitais,Frquias'!$L$11:$O$17,2,FALSE),IF(AND(K89="G"),VLOOKUP($M$12,'Sel Coberturas,Capitais,Frquias'!$Q$11:$T$11,2,FALSE)))))))),"N")</f>
        <v>0</v>
      </c>
      <c r="N89" s="118" t="b">
        <f>IF(AND(M89="N"),"N",(IF(AND(K89="A"),VLOOKUP($M$12,'Sel Coberturas,Capitais,Frquias'!$B$11:$E$17,3,FALSE),IF(AND(K89="B"),VLOOKUP($M$12,'Sel Coberturas,Capitais,Frquias'!$B$22:$E$30,3,FALSE),IF(AND(K89="C"),VLOOKUP($M$12,'Sel Coberturas,Capitais,Frquias'!$B$35:$E$48,3,FALSE),IF(AND(K89="D"),VLOOKUP($M$12,'Sel Coberturas,Capitais,Frquias'!$G$11:$J$15,3,FALSE),IF(AND(K89="E"),VLOOKUP($M$12,'Sel Coberturas,Capitais,Frquias'!$G$22:$J$32,3,FALSE),IF(AND(K89="F"),VLOOKUP($M$12,'Sel Coberturas,Capitais,Frquias'!$L$11:$O$17,3,FALSE),IF(AND(K89="G"),VLOOKUP($M$12,'Sel Coberturas,Capitais,Frquias'!$Q$11:$T$11,3,FALSE))))))))))</f>
        <v>0</v>
      </c>
      <c r="O89" s="118" t="b">
        <f>IFERROR(IF(AND(K89="A"),VLOOKUP($O$12,'Sel Coberturas,Capitais,Frquias'!$B$11:$E$17,2,FALSE),IF(AND(K89="B"),VLOOKUP($O$12,'Sel Coberturas,Capitais,Frquias'!$B$22:$E$30,2,FALSE),IF(AND(K89="C"),VLOOKUP($O$12,'Sel Coberturas,Capitais,Frquias'!$B$35:$E$48,2,FALSE),IF(AND(K89="D"),VLOOKUP($O$12,'Sel Coberturas,Capitais,Frquias'!$G$11:$J$15,2,FALSE),IF(AND(K89="E"),VLOOKUP($O$12,'Sel Coberturas,Capitais,Frquias'!$G$22:$J$32,2,FALSE),IF(AND(K89="F"),VLOOKUP($O$12,'Sel Coberturas,Capitais,Frquias'!$L$11:$O$17,2,FALSE),IF(AND(K89="G"),VLOOKUP($O$12,'Sel Coberturas,Capitais,Frquias'!$Q$11:$T$11,2,FALSE)))))))),"N")</f>
        <v>0</v>
      </c>
      <c r="P89" s="118" t="b">
        <f>IFERROR(IF(AND(K89="A"),VLOOKUP($P$12,'Sel Coberturas,Capitais,Frquias'!$B$11:$E$17,2,FALSE),IF(AND(K89="B"),VLOOKUP($P$12,'Sel Coberturas,Capitais,Frquias'!$B$22:$E$30,2,FALSE),IF(AND(K89="C"),VLOOKUP($P$12,'Sel Coberturas,Capitais,Frquias'!$B$35:$E$48,2,FALSE),IF(AND(K89="D"),VLOOKUP($P$12,'Sel Coberturas,Capitais,Frquias'!$G$11:$J$15,2,FALSE),IF(AND(K89="E"),VLOOKUP($P$12,'Sel Coberturas,Capitais,Frquias'!$G$22:$J$32,2,FALSE),IF(AND(K89="F"),VLOOKUP($P$12,'Sel Coberturas,Capitais,Frquias'!$L$11:$O$17,2,FALSE),IF(AND(K89="G"),VLOOKUP($P$12,'Sel Coberturas,Capitais,Frquias'!$Q$11:$T$11,2,FALSE)))))))),"N")</f>
        <v>0</v>
      </c>
      <c r="Q89" s="118" t="b">
        <f>IFERROR(IF(AND(K89="A"),VLOOKUP($Q$12,'Sel Coberturas,Capitais,Frquias'!$B$11:$E$17,2,FALSE),IF(AND(K89="B"),VLOOKUP($Q$12,'Sel Coberturas,Capitais,Frquias'!$B$22:$E$30,2,FALSE),IF(AND(K89="C"),VLOOKUP($Q$12,'Sel Coberturas,Capitais,Frquias'!$B$35:$E$48,2,FALSE),IF(AND(K89="D"),VLOOKUP($Q$12,'Sel Coberturas,Capitais,Frquias'!$G$11:$J$15,2,FALSE),IF(AND(K89="E"),VLOOKUP($Q$12,'Sel Coberturas,Capitais,Frquias'!$G$22:$J$32,2,FALSE),IF(AND(K89="F"),VLOOKUP($Q$12,'Sel Coberturas,Capitais,Frquias'!$L$11:$O$17,2,FALSE),IF(AND(K89="G"),VLOOKUP($Q$12,'Sel Coberturas,Capitais,Frquias'!$Q$11:$T$11,2,FALSE)))))))),"N")</f>
        <v>0</v>
      </c>
      <c r="R89" s="118" t="b">
        <f>IF(AND(Q89="N"),"N",(IF(AND(K89="A"),VLOOKUP($Q$12,'Sel Coberturas,Capitais,Frquias'!$B$11:$E$17,3,FALSE),IF(AND(K89="B"),VLOOKUP($Q$12,'Sel Coberturas,Capitais,Frquias'!$B$22:$E$30,3,FALSE),IF(AND(K89="C"),VLOOKUP($Q$12,'Sel Coberturas,Capitais,Frquias'!$B$35:$E$48,3,FALSE),IF(AND(K89="D"),VLOOKUP($Q$12,'Sel Coberturas,Capitais,Frquias'!$G$11:$J$15,3,FALSE),IF(AND(K89="E"),VLOOKUP($Q$12,'Sel Coberturas,Capitais,Frquias'!$G$22:$J$32,3,FALSE),IF(AND(K89="F"),VLOOKUP($Q$12,'Sel Coberturas,Capitais,Frquias'!$L$11:$O$17,3,FALSE),IF(AND(K89="G"),VLOOKUP($Q$12,'Sel Coberturas,Capitais,Frquias'!$Q$11:$T$11,3,FALSE))))))))))</f>
        <v>0</v>
      </c>
      <c r="S89" s="118" t="b">
        <f>IFERROR(IF(AND(K89="A"),VLOOKUP($S$12,'Sel Coberturas,Capitais,Frquias'!$B$11:$E$17,2,FALSE),IF(AND(K89="B"),VLOOKUP($S$12,'Sel Coberturas,Capitais,Frquias'!$B$22:$E$30,2,FALSE),IF(AND(K89="C"),VLOOKUP($S$12,'Sel Coberturas,Capitais,Frquias'!$B$35:$E$48,2,FALSE),IF(AND(K89="D"),VLOOKUP($S$12,'Sel Coberturas,Capitais,Frquias'!$G$11:$J$15,2,FALSE),IF(AND(K89="E"),VLOOKUP($S$12,'Sel Coberturas,Capitais,Frquias'!$G$22:$J$32,2,FALSE),IF(AND(K89="F"),VLOOKUP($S$12,'Sel Coberturas,Capitais,Frquias'!$L$11:$O$17,2,FALSE),IF(AND(K89="G"),VLOOKUP($S$12,'Sel Coberturas,Capitais,Frquias'!$Q$11:$T$11,2,FALSE)))))))),"N")</f>
        <v>0</v>
      </c>
      <c r="T89" s="118" t="b">
        <f>IFERROR(IF(AND(S89="N"),"",(IF(AND(K89="A"),VLOOKUP($S$12,'Sel Coberturas,Capitais,Frquias'!$B$11:$E$17,4,FALSE),IF(AND(K89="B"),VLOOKUP($S$12,'Sel Coberturas,Capitais,Frquias'!$B$22:$E$30,4,FALSE),IF(AND(K89="C"),VLOOKUP($S$12,'Sel Coberturas,Capitais,Frquias'!$B$35:$E$48,4,FALSE),IF(AND(K89="D"),VLOOKUP($S$12,'Sel Coberturas,Capitais,Frquias'!$G$11:$J$15,4,FALSE),IF(AND(K89="E"),VLOOKUP($S$12,'Sel Coberturas,Capitais,Frquias'!$G$22:$J$32,4,FALSE),IF(AND(K89="F"),VLOOKUP($S$12,'Sel Coberturas,Capitais,Frquias'!$L$11:$O$17,4,FALSE),IF(AND(K89="G"),VLOOKUP($S$12,'Sel Coberturas,Capitais,Frquias'!$Q$11:$T$11,4,FALSE)))))))))),"")</f>
        <v>0</v>
      </c>
      <c r="U89" s="118" t="b">
        <f>IFERROR(IF(AND(K89="A"),VLOOKUP($U$12,'Sel Coberturas,Capitais,Frquias'!$B$11:$E$17,2,FALSE),IF(AND(K89="B"),VLOOKUP($U$12,'Sel Coberturas,Capitais,Frquias'!$B$22:$E$30,2,FALSE),IF(AND(K89="C"),VLOOKUP($U$12,'Sel Coberturas,Capitais,Frquias'!$B$35:$E$48,2,FALSE),IF(AND(K89="D"),VLOOKUP($U$12,'Sel Coberturas,Capitais,Frquias'!$G$11:$J$15,2,FALSE),IF(AND(K89="E"),VLOOKUP($U$12,'Sel Coberturas,Capitais,Frquias'!$G$22:$J$32,2,FALSE),IF(AND(K89="F"),VLOOKUP($U$12,'Sel Coberturas,Capitais,Frquias'!$L$11:$O$17,2,FALSE),IF(AND(K89="G"),VLOOKUP($U$12,'Sel Coberturas,Capitais,Frquias'!$Q$11:$T$11,2,FALSE)))))))),"N")</f>
        <v>0</v>
      </c>
      <c r="V89" s="119" t="b">
        <f>IFERROR(IF(AND(U89="N"),"",(IF(AND(K89="A"),VLOOKUP($U$12,'Sel Coberturas,Capitais,Frquias'!$B$11:$E$17,4,FALSE),IF(AND(K89="B"),VLOOKUP($U$12,'Sel Coberturas,Capitais,Frquias'!$B$22:$E$30,4,FALSE),IF(AND(K89="C"),VLOOKUP($U$12,'Sel Coberturas,Capitais,Frquias'!$B$35:$E$48,4,FALSE),IF(AND(K89="D"),VLOOKUP($U$12,'Sel Coberturas,Capitais,Frquias'!$G$11:$J$15,4,FALSE),IF(AND(K89="E"),VLOOKUP($U$12,'Sel Coberturas,Capitais,Frquias'!$G$22:$J$32,4,FALSE),IF(AND(K89="F"),VLOOKUP($U$12,'Sel Coberturas,Capitais,Frquias'!$L$11:$O$17,4,FALSE),IF(AND(K89="G"),VLOOKUP($U$12,'Sel Coberturas,Capitais,Frquias'!$Q$11:$T$11,4,FALSE)))))))))),"")</f>
        <v>0</v>
      </c>
      <c r="W89" s="118" t="b">
        <f>IFERROR(IF(AND(K89="A"),VLOOKUP($W$12,'Sel Coberturas,Capitais,Frquias'!$B$11:$E$17,2,FALSE),IF(AND(K89="B"),VLOOKUP($W$12,'Sel Coberturas,Capitais,Frquias'!$B$22:$E$30,2,FALSE),IF(AND(K89="C"),VLOOKUP($W$12,'Sel Coberturas,Capitais,Frquias'!$B$35:$E$48,2,FALSE),IF(AND(K89="D"),VLOOKUP($W$12,'Sel Coberturas,Capitais,Frquias'!$G$11:$J$15,2,FALSE),IF(AND(K89="E"),VLOOKUP($W$12,'Sel Coberturas,Capitais,Frquias'!$G$22:$J$32,2,FALSE),IF(AND(K89="F"),VLOOKUP($W$12,'Sel Coberturas,Capitais,Frquias'!$L$11:$O$17,2,FALSE),IF(AND(K89="G"),VLOOKUP($W$12,'Sel Coberturas,Capitais,Frquias'!$Q$11:$T$11,2,FALSE)))))))),"N")</f>
        <v>0</v>
      </c>
      <c r="X89" s="119" t="b">
        <f>IFERROR(IF(AND(W89="N"),"",(IF(AND(K89="A"),VLOOKUP($W$12,'Sel Coberturas,Capitais,Frquias'!$B$11:$E$17,4,FALSE),IF(AND(K89="B"),VLOOKUP($W$12,'Sel Coberturas,Capitais,Frquias'!$B$22:$E$30,4,FALSE),IF(AND(K89="C"),VLOOKUP($W$12,'Sel Coberturas,Capitais,Frquias'!$B$35:$E$48,4,FALSE),IF(AND(K89="D"),VLOOKUP($W$12,'Sel Coberturas,Capitais,Frquias'!$G$11:$J$15,4,FALSE),IF(AND(K89="E"),VLOOKUP($W$12,'Sel Coberturas,Capitais,Frquias'!$G$22:$J$32,4,FALSE),IF(AND(K89="F"),VLOOKUP($W$12,'Sel Coberturas,Capitais,Frquias'!$L$11:$O$17,4,FALSE),IF(AND(K89="G"),VLOOKUP($W$12,'Sel Coberturas,Capitais,Frquias'!$Q$11:$T$11,4,FALSE)))))))))),"")</f>
        <v>0</v>
      </c>
      <c r="Y89" s="118" t="b">
        <f>IFERROR(IF(AND(K89="A"),VLOOKUP($Y$12,'Sel Coberturas,Capitais,Frquias'!$B$11:$E$17,2,FALSE),IF(AND(K89="B"),VLOOKUP($Y$12,'Sel Coberturas,Capitais,Frquias'!$B$22:$E$30,2,FALSE),IF(AND(K89="C"),VLOOKUP($Y$12,'Sel Coberturas,Capitais,Frquias'!$B$35:$E$48,2,FALSE),IF(AND(K89="D"),VLOOKUP($Y$12,'Sel Coberturas,Capitais,Frquias'!$G$11:$J$15,2,FALSE),IF(AND(K89="E"),VLOOKUP($Y$12,'Sel Coberturas,Capitais,Frquias'!$G$22:$J$32,2,FALSE),IF(AND(K89="F"),VLOOKUP($Y$12,'Sel Coberturas,Capitais,Frquias'!$L$11:$O$17,2,FALSE),IF(AND(K89="G"),VLOOKUP($Y$12,'Sel Coberturas,Capitais,Frquias'!$Q$11:$T$11,2,FALSE)))))))),"N")</f>
        <v>0</v>
      </c>
      <c r="Z89" s="119" t="b">
        <f>IFERROR(IF(AND(Y89="N"),"",(IF(AND(K89="A"),VLOOKUP($Y$12,'Sel Coberturas,Capitais,Frquias'!$B$11:$E$17,4,FALSE),IF(AND(K89="B"),VLOOKUP($Y$12,'Sel Coberturas,Capitais,Frquias'!$B$22:$E$30,4,FALSE),IF(AND(K89="C"),VLOOKUP($Y$12,'Sel Coberturas,Capitais,Frquias'!$B$35:$E$48,4,FALSE),IF(AND(K89="D"),VLOOKUP($Y$12,'Sel Coberturas,Capitais,Frquias'!$G$11:$J$15,4,FALSE),IF(AND(K89="E"),VLOOKUP($Y$12,'Sel Coberturas,Capitais,Frquias'!$G$22:$J$32,4,FALSE),IF(AND(K89="F"),VLOOKUP($Y$12,'Sel Coberturas,Capitais,Frquias'!$L$11:$O$17,4,FALSE),IF(AND(K89="G"),VLOOKUP($Y$12,'Sel Coberturas,Capitais,Frquias'!$Q$11:$T$11,4,FALSE)))))))))),"")</f>
        <v>0</v>
      </c>
      <c r="AA89" s="118" t="b">
        <f>IFERROR(IF(AND(K89="A"),VLOOKUP($AA$12,'Sel Coberturas,Capitais,Frquias'!$B$11:$E$17,2,FALSE),IF(AND(K89="B"),VLOOKUP($AA$12,'Sel Coberturas,Capitais,Frquias'!$B$22:$E$30,2,FALSE),IF(AND(K89="C"),VLOOKUP($AA$12,'Sel Coberturas,Capitais,Frquias'!$B$35:$E$48,2,FALSE),IF(AND(K89="D"),VLOOKUP($AA$12,'Sel Coberturas,Capitais,Frquias'!$G$11:$J$15,2,FALSE),IF(AND(K89="E"),VLOOKUP($AA$12,'Sel Coberturas,Capitais,Frquias'!$G$22:$J$32,2,FALSE),IF(AND(K89="F"),VLOOKUP($AA$12,'Sel Coberturas,Capitais,Frquias'!$L$11:$O$17,2,FALSE),IF(AND(K89="G"),VLOOKUP($AA$12,'Sel Coberturas,Capitais,Frquias'!$Q$11:$T$11,2,FALSE)))))))),"N")</f>
        <v>0</v>
      </c>
      <c r="AB89" s="119" t="b">
        <f>IFERROR(IF(AND(AA89="N"),"",(IF(AND(K89="A"),VLOOKUP($AA$12,'Sel Coberturas,Capitais,Frquias'!$B$11:$E$17,4,FALSE),IF(AND(K89="B"),VLOOKUP($AA$12,'Sel Coberturas,Capitais,Frquias'!$B$22:$E$30,4,FALSE),IF(AND(K89="C"),VLOOKUP($AA$12,'Sel Coberturas,Capitais,Frquias'!$B$35:$E$48,4,FALSE),IF(AND(K89="D"),VLOOKUP($AA$12,'Sel Coberturas,Capitais,Frquias'!$G$11:$J$15,4,FALSE),IF(AND(K89="E"),VLOOKUP($AA$12,'Sel Coberturas,Capitais,Frquias'!$G$22:$J$32,4,FALSE),IF(AND(K89="F"),VLOOKUP($AA$12,'Sel Coberturas,Capitais,Frquias'!$L$11:$O$17,4,FALSE),IF(AND(K89="G"),VLOOKUP($AA$12,'Sel Coberturas,Capitais,Frquias'!$Q$11:$T$11,4,FALSE)))))))))),"")</f>
        <v>0</v>
      </c>
      <c r="AC89" s="118" t="b">
        <f>IFERROR(IF(AND(K89="A"),VLOOKUP($AC$12,'Sel Coberturas,Capitais,Frquias'!$B$11:$E$17,2,FALSE),IF(AND(K89="B"),VLOOKUP($AC$12,'Sel Coberturas,Capitais,Frquias'!$B$22:$E$30,2,FALSE),IF(AND(K89="C"),VLOOKUP($AC$12,'Sel Coberturas,Capitais,Frquias'!$B$35:$E$48,2,FALSE),IF(AND(K89="D"),VLOOKUP($AC$12,'Sel Coberturas,Capitais,Frquias'!$G$11:$J$15,2,FALSE),IF(AND(K89="E"),VLOOKUP($AC$12,'Sel Coberturas,Capitais,Frquias'!$G$22:$J$32,2,FALSE),IF(AND(K89="F"),VLOOKUP($AC$12,'Sel Coberturas,Capitais,Frquias'!$L$11:$O$17,2,FALSE),IF(AND(K89="G"),VLOOKUP($AC$12,'Sel Coberturas,Capitais,Frquias'!$Q$11:$T$11,2,FALSE)))))))),"N")</f>
        <v>0</v>
      </c>
      <c r="AD89" s="118" t="b">
        <f>IF(AND(AC89="N"),"N",(IF(AND(K89="A"),VLOOKUP($AC$12,'Sel Coberturas,Capitais,Frquias'!$B$11:$E$17,3,FALSE),IF(AND(K89="B"),VLOOKUP($AC$12,'Sel Coberturas,Capitais,Frquias'!$B$22:$E$30,3,FALSE),IF(AND(K89="C"),VLOOKUP($AC$12,'Sel Coberturas,Capitais,Frquias'!$B$35:$E$48,3,FALSE),IF(AND(K89="D"),VLOOKUP($AC$12,'Sel Coberturas,Capitais,Frquias'!$G$11:$J$15,3,FALSE),IF(AND(K89="E"),VLOOKUP($AC$12,'Sel Coberturas,Capitais,Frquias'!$G$22:$J$32,3,FALSE),IF(AND(K89="F"),VLOOKUP($AC$12,'Sel Coberturas,Capitais,Frquias'!$L$11:$O$17,3,FALSE),IF(AND(K89="G"),VLOOKUP($AC$12,'Sel Coberturas,Capitais,Frquias'!$Q$11:$T$11,3,FALSE))))))))))</f>
        <v>0</v>
      </c>
      <c r="AE89" s="118" t="b">
        <f>IFERROR(IF(AND(K89="A"),VLOOKUP($AE$12,'Sel Coberturas,Capitais,Frquias'!$B$11:$E$17,2,FALSE),IF(AND(K89="B"),VLOOKUP($AE$12,'Sel Coberturas,Capitais,Frquias'!$B$22:$E$30,2,FALSE),IF(AND(K89="C"),VLOOKUP($AE$12,'Sel Coberturas,Capitais,Frquias'!$B$35:$E$48,2,FALSE),IF(AND(K89="D"),VLOOKUP($AE$12,'Sel Coberturas,Capitais,Frquias'!$G$11:$J$15,2,FALSE),IF(AND(K89="E"),VLOOKUP($AE$12,'Sel Coberturas,Capitais,Frquias'!$G$22:$J$32,2,FALSE),IF(AND(K89="F"),VLOOKUP($AE$12,'Sel Coberturas,Capitais,Frquias'!$L$11:$O$17,2,FALSE),IF(AND(K89="G"),VLOOKUP($AE$12,'Sel Coberturas,Capitais,Frquias'!$Q$11:$T$11,2,FALSE)))))))),"N")</f>
        <v>0</v>
      </c>
      <c r="AF89" s="118" t="b">
        <f>IF(AND(AE89="N"),"N",(IF(AND(K89="A"),VLOOKUP($AE$12,'Sel Coberturas,Capitais,Frquias'!$B$11:$E$17,3,FALSE),IF(AND(K89="B"),VLOOKUP($AE$12,'Sel Coberturas,Capitais,Frquias'!$B$22:$E$30,3,FALSE),IF(AND(K89="C"),VLOOKUP($AE$12,'Sel Coberturas,Capitais,Frquias'!$B$35:$E$48,3,FALSE),IF(AND(K89="D"),VLOOKUP($AE$12,'Sel Coberturas,Capitais,Frquias'!$G$11:$J$15,3,FALSE),IF(AND(K89="E"),VLOOKUP($AE$12,'Sel Coberturas,Capitais,Frquias'!$G$22:$J$32,3,FALSE),IF(AND(K89="F"),VLOOKUP($AE$12,'Sel Coberturas,Capitais,Frquias'!$L$11:$O$17,3,FALSE),IF(AND(K89="G"),VLOOKUP($AE$12,'Sel Coberturas,Capitais,Frquias'!$Q$11:$T$11,3,FALSE))))))))))</f>
        <v>0</v>
      </c>
      <c r="AG89" s="118" t="b">
        <f>IFERROR(IF(AND(K89="A"),VLOOKUP($AG$12,'Sel Coberturas,Capitais,Frquias'!$B$11:$E$17,2,FALSE),IF(AND(K89="B"),VLOOKUP($AG$12,'Sel Coberturas,Capitais,Frquias'!$B$22:$E$30,2,FALSE),IF(AND(K89="C"),VLOOKUP($AG$12,'Sel Coberturas,Capitais,Frquias'!$B$35:$E$48,2,FALSE),IF(AND(K89="D"),VLOOKUP($AG$12,'Sel Coberturas,Capitais,Frquias'!$G$11:$J$15,2,FALSE),IF(AND(K89="E"),VLOOKUP($AG$12,'Sel Coberturas,Capitais,Frquias'!$G$22:$J$32,2,FALSE),IF(AND(K89="F"),VLOOKUP($AG$12,'Sel Coberturas,Capitais,Frquias'!$L$11:$O$17,2,FALSE),IF(AND(K89="G"),VLOOKUP($AG$12,'Sel Coberturas,Capitais,Frquias'!$Q$11:$T$11,2,FALSE)))))))),"N")</f>
        <v>0</v>
      </c>
      <c r="AH89" s="118" t="b">
        <f>IF(AND(AG89="N"),"N",(IF(AND(K89="A"),VLOOKUP($AG$12,'Sel Coberturas,Capitais,Frquias'!$B$11:$E$17,3,FALSE),IF(AND(K89="B"),VLOOKUP($AG$12,'Sel Coberturas,Capitais,Frquias'!$B$22:$E$30,3,FALSE),IF(AND(K89="C"),VLOOKUP($AG$12,'Sel Coberturas,Capitais,Frquias'!$B$35:$E$48,3,FALSE),IF(AND(K89="D"),VLOOKUP($AG$12,'Sel Coberturas,Capitais,Frquias'!$G$11:$J$15,3,FALSE),IF(AND(K89="E"),VLOOKUP($AG$12,'Sel Coberturas,Capitais,Frquias'!$G$22:$J$32,3,FALSE),IF(AND(K89="F"),VLOOKUP($AG$12,'Sel Coberturas,Capitais,Frquias'!$L$11:$O$17,3,FALSE),IF(AND(K89="G"),VLOOKUP($AG$12,'Sel Coberturas,Capitais,Frquias'!$Q$11:$T$11,3,FALSE))))))))))</f>
        <v>0</v>
      </c>
      <c r="AI89" s="118" t="b">
        <f>IFERROR(IF(AND(K89="A"),VLOOKUP($AI$12,'Sel Coberturas,Capitais,Frquias'!$B$11:$E$17,2,FALSE),IF(AND(K89="B"),VLOOKUP($AI$12,'Sel Coberturas,Capitais,Frquias'!$B$22:$E$30,2,FALSE),IF(AND(K89="C"),VLOOKUP($AI$12,'Sel Coberturas,Capitais,Frquias'!$B$35:$E$48,2,FALSE),IF(AND(K89="D"),VLOOKUP($AI$12,'Sel Coberturas,Capitais,Frquias'!$G$11:$J$15,2,FALSE),IF(AND(K89="E"),VLOOKUP($AI$12,'Sel Coberturas,Capitais,Frquias'!$G$22:$J$32,2,FALSE),IF(AND(K89="F"),VLOOKUP($AI$12,'Sel Coberturas,Capitais,Frquias'!$L$11:$O$17,2,FALSE),IF(AND(K89="G"),VLOOKUP($AI$12,'Sel Coberturas,Capitais,Frquias'!$Q$11:$T$11,2,FALSE)))))))),"N")</f>
        <v>0</v>
      </c>
      <c r="BU89" s="100" t="s">
        <v>504</v>
      </c>
      <c r="BV89" s="100" t="s">
        <v>217</v>
      </c>
      <c r="BW89" s="94" t="s">
        <v>503</v>
      </c>
      <c r="BY89" s="102" t="s">
        <v>1403</v>
      </c>
      <c r="BZ89" s="103" t="s">
        <v>376</v>
      </c>
      <c r="CA89" s="103">
        <v>2502</v>
      </c>
      <c r="CC89" s="90">
        <v>2330</v>
      </c>
      <c r="CD89" s="89" t="s">
        <v>1891</v>
      </c>
      <c r="CF89" s="90">
        <v>10411</v>
      </c>
      <c r="CG89" s="92" t="s">
        <v>1892</v>
      </c>
    </row>
    <row r="90" spans="1:85">
      <c r="A90" s="85">
        <f t="shared" si="1"/>
        <v>78</v>
      </c>
      <c r="B90" s="114"/>
      <c r="C90" s="115"/>
      <c r="D90" s="115"/>
      <c r="E90" s="115"/>
      <c r="F90" s="114"/>
      <c r="G90" s="114"/>
      <c r="H90" s="114"/>
      <c r="I90" s="121"/>
      <c r="J90" s="116"/>
      <c r="K90" s="116"/>
      <c r="L90" s="117" t="b">
        <f>IFERROR(IF(AND(K90="A"),VLOOKUP($L$12,'Sel Coberturas,Capitais,Frquias'!$B$11:$E$17,3,FALSE),IF(AND(K90="B"),VLOOKUP($L$12,'Sel Coberturas,Capitais,Frquias'!$B$22:$E$30,3,FALSE),IF(AND(K90="C"),VLOOKUP($L$12,'Sel Coberturas,Capitais,Frquias'!$B$35:$E$48,3,FALSE),IF(AND(K90="D"),VLOOKUP($L$12,'Sel Coberturas,Capitais,Frquias'!$G$11:$J$15,3,FALSE),IF(AND(K90="E"),VLOOKUP($L$12,'Sel Coberturas,Capitais,Frquias'!$G$22:$J$32,3,FALSE),IF(AND(K90="F"),VLOOKUP($L$12,'Sel Coberturas,Capitais,Frquias'!$L$11:$O$17,3,FALSE),IF(AND(K90="G"),VLOOKUP($L$12,'Sel Coberturas,Capitais,Frquias'!$Q$11:$T$11,3,FALSE)))))))),"")</f>
        <v>0</v>
      </c>
      <c r="M90" s="118" t="b">
        <f>IFERROR(IF(AND(K90="A"),VLOOKUP($M$12,'Sel Coberturas,Capitais,Frquias'!$B$11:$E$17,2,FALSE),IF(AND(K90="B"),VLOOKUP($M$12,'Sel Coberturas,Capitais,Frquias'!$B$22:$E$30,2,FALSE),IF(AND(K90="C"),VLOOKUP($M$12,'Sel Coberturas,Capitais,Frquias'!$B$35:$E$48,2,FALSE),IF(AND(K90="D"),VLOOKUP($M$12,'Sel Coberturas,Capitais,Frquias'!$G$11:$J$15,2,FALSE),IF(AND(K90="E"),VLOOKUP($M$12,'Sel Coberturas,Capitais,Frquias'!$G$22:$J$32,2,FALSE),IF(AND(K90="F"),VLOOKUP($M$12,'Sel Coberturas,Capitais,Frquias'!$L$11:$O$17,2,FALSE),IF(AND(K90="G"),VLOOKUP($M$12,'Sel Coberturas,Capitais,Frquias'!$Q$11:$T$11,2,FALSE)))))))),"N")</f>
        <v>0</v>
      </c>
      <c r="N90" s="118" t="b">
        <f>IF(AND(M90="N"),"N",(IF(AND(K90="A"),VLOOKUP($M$12,'Sel Coberturas,Capitais,Frquias'!$B$11:$E$17,3,FALSE),IF(AND(K90="B"),VLOOKUP($M$12,'Sel Coberturas,Capitais,Frquias'!$B$22:$E$30,3,FALSE),IF(AND(K90="C"),VLOOKUP($M$12,'Sel Coberturas,Capitais,Frquias'!$B$35:$E$48,3,FALSE),IF(AND(K90="D"),VLOOKUP($M$12,'Sel Coberturas,Capitais,Frquias'!$G$11:$J$15,3,FALSE),IF(AND(K90="E"),VLOOKUP($M$12,'Sel Coberturas,Capitais,Frquias'!$G$22:$J$32,3,FALSE),IF(AND(K90="F"),VLOOKUP($M$12,'Sel Coberturas,Capitais,Frquias'!$L$11:$O$17,3,FALSE),IF(AND(K90="G"),VLOOKUP($M$12,'Sel Coberturas,Capitais,Frquias'!$Q$11:$T$11,3,FALSE))))))))))</f>
        <v>0</v>
      </c>
      <c r="O90" s="118" t="b">
        <f>IFERROR(IF(AND(K90="A"),VLOOKUP($O$12,'Sel Coberturas,Capitais,Frquias'!$B$11:$E$17,2,FALSE),IF(AND(K90="B"),VLOOKUP($O$12,'Sel Coberturas,Capitais,Frquias'!$B$22:$E$30,2,FALSE),IF(AND(K90="C"),VLOOKUP($O$12,'Sel Coberturas,Capitais,Frquias'!$B$35:$E$48,2,FALSE),IF(AND(K90="D"),VLOOKUP($O$12,'Sel Coberturas,Capitais,Frquias'!$G$11:$J$15,2,FALSE),IF(AND(K90="E"),VLOOKUP($O$12,'Sel Coberturas,Capitais,Frquias'!$G$22:$J$32,2,FALSE),IF(AND(K90="F"),VLOOKUP($O$12,'Sel Coberturas,Capitais,Frquias'!$L$11:$O$17,2,FALSE),IF(AND(K90="G"),VLOOKUP($O$12,'Sel Coberturas,Capitais,Frquias'!$Q$11:$T$11,2,FALSE)))))))),"N")</f>
        <v>0</v>
      </c>
      <c r="P90" s="118" t="b">
        <f>IFERROR(IF(AND(K90="A"),VLOOKUP($P$12,'Sel Coberturas,Capitais,Frquias'!$B$11:$E$17,2,FALSE),IF(AND(K90="B"),VLOOKUP($P$12,'Sel Coberturas,Capitais,Frquias'!$B$22:$E$30,2,FALSE),IF(AND(K90="C"),VLOOKUP($P$12,'Sel Coberturas,Capitais,Frquias'!$B$35:$E$48,2,FALSE),IF(AND(K90="D"),VLOOKUP($P$12,'Sel Coberturas,Capitais,Frquias'!$G$11:$J$15,2,FALSE),IF(AND(K90="E"),VLOOKUP($P$12,'Sel Coberturas,Capitais,Frquias'!$G$22:$J$32,2,FALSE),IF(AND(K90="F"),VLOOKUP($P$12,'Sel Coberturas,Capitais,Frquias'!$L$11:$O$17,2,FALSE),IF(AND(K90="G"),VLOOKUP($P$12,'Sel Coberturas,Capitais,Frquias'!$Q$11:$T$11,2,FALSE)))))))),"N")</f>
        <v>0</v>
      </c>
      <c r="Q90" s="118" t="b">
        <f>IFERROR(IF(AND(K90="A"),VLOOKUP($Q$12,'Sel Coberturas,Capitais,Frquias'!$B$11:$E$17,2,FALSE),IF(AND(K90="B"),VLOOKUP($Q$12,'Sel Coberturas,Capitais,Frquias'!$B$22:$E$30,2,FALSE),IF(AND(K90="C"),VLOOKUP($Q$12,'Sel Coberturas,Capitais,Frquias'!$B$35:$E$48,2,FALSE),IF(AND(K90="D"),VLOOKUP($Q$12,'Sel Coberturas,Capitais,Frquias'!$G$11:$J$15,2,FALSE),IF(AND(K90="E"),VLOOKUP($Q$12,'Sel Coberturas,Capitais,Frquias'!$G$22:$J$32,2,FALSE),IF(AND(K90="F"),VLOOKUP($Q$12,'Sel Coberturas,Capitais,Frquias'!$L$11:$O$17,2,FALSE),IF(AND(K90="G"),VLOOKUP($Q$12,'Sel Coberturas,Capitais,Frquias'!$Q$11:$T$11,2,FALSE)))))))),"N")</f>
        <v>0</v>
      </c>
      <c r="R90" s="118" t="b">
        <f>IF(AND(Q90="N"),"N",(IF(AND(K90="A"),VLOOKUP($Q$12,'Sel Coberturas,Capitais,Frquias'!$B$11:$E$17,3,FALSE),IF(AND(K90="B"),VLOOKUP($Q$12,'Sel Coberturas,Capitais,Frquias'!$B$22:$E$30,3,FALSE),IF(AND(K90="C"),VLOOKUP($Q$12,'Sel Coberturas,Capitais,Frquias'!$B$35:$E$48,3,FALSE),IF(AND(K90="D"),VLOOKUP($Q$12,'Sel Coberturas,Capitais,Frquias'!$G$11:$J$15,3,FALSE),IF(AND(K90="E"),VLOOKUP($Q$12,'Sel Coberturas,Capitais,Frquias'!$G$22:$J$32,3,FALSE),IF(AND(K90="F"),VLOOKUP($Q$12,'Sel Coberturas,Capitais,Frquias'!$L$11:$O$17,3,FALSE),IF(AND(K90="G"),VLOOKUP($Q$12,'Sel Coberturas,Capitais,Frquias'!$Q$11:$T$11,3,FALSE))))))))))</f>
        <v>0</v>
      </c>
      <c r="S90" s="118" t="b">
        <f>IFERROR(IF(AND(K90="A"),VLOOKUP($S$12,'Sel Coberturas,Capitais,Frquias'!$B$11:$E$17,2,FALSE),IF(AND(K90="B"),VLOOKUP($S$12,'Sel Coberturas,Capitais,Frquias'!$B$22:$E$30,2,FALSE),IF(AND(K90="C"),VLOOKUP($S$12,'Sel Coberturas,Capitais,Frquias'!$B$35:$E$48,2,FALSE),IF(AND(K90="D"),VLOOKUP($S$12,'Sel Coberturas,Capitais,Frquias'!$G$11:$J$15,2,FALSE),IF(AND(K90="E"),VLOOKUP($S$12,'Sel Coberturas,Capitais,Frquias'!$G$22:$J$32,2,FALSE),IF(AND(K90="F"),VLOOKUP($S$12,'Sel Coberturas,Capitais,Frquias'!$L$11:$O$17,2,FALSE),IF(AND(K90="G"),VLOOKUP($S$12,'Sel Coberturas,Capitais,Frquias'!$Q$11:$T$11,2,FALSE)))))))),"N")</f>
        <v>0</v>
      </c>
      <c r="T90" s="118" t="b">
        <f>IFERROR(IF(AND(S90="N"),"",(IF(AND(K90="A"),VLOOKUP($S$12,'Sel Coberturas,Capitais,Frquias'!$B$11:$E$17,4,FALSE),IF(AND(K90="B"),VLOOKUP($S$12,'Sel Coberturas,Capitais,Frquias'!$B$22:$E$30,4,FALSE),IF(AND(K90="C"),VLOOKUP($S$12,'Sel Coberturas,Capitais,Frquias'!$B$35:$E$48,4,FALSE),IF(AND(K90="D"),VLOOKUP($S$12,'Sel Coberturas,Capitais,Frquias'!$G$11:$J$15,4,FALSE),IF(AND(K90="E"),VLOOKUP($S$12,'Sel Coberturas,Capitais,Frquias'!$G$22:$J$32,4,FALSE),IF(AND(K90="F"),VLOOKUP($S$12,'Sel Coberturas,Capitais,Frquias'!$L$11:$O$17,4,FALSE),IF(AND(K90="G"),VLOOKUP($S$12,'Sel Coberturas,Capitais,Frquias'!$Q$11:$T$11,4,FALSE)))))))))),"")</f>
        <v>0</v>
      </c>
      <c r="U90" s="118" t="b">
        <f>IFERROR(IF(AND(K90="A"),VLOOKUP($U$12,'Sel Coberturas,Capitais,Frquias'!$B$11:$E$17,2,FALSE),IF(AND(K90="B"),VLOOKUP($U$12,'Sel Coberturas,Capitais,Frquias'!$B$22:$E$30,2,FALSE),IF(AND(K90="C"),VLOOKUP($U$12,'Sel Coberturas,Capitais,Frquias'!$B$35:$E$48,2,FALSE),IF(AND(K90="D"),VLOOKUP($U$12,'Sel Coberturas,Capitais,Frquias'!$G$11:$J$15,2,FALSE),IF(AND(K90="E"),VLOOKUP($U$12,'Sel Coberturas,Capitais,Frquias'!$G$22:$J$32,2,FALSE),IF(AND(K90="F"),VLOOKUP($U$12,'Sel Coberturas,Capitais,Frquias'!$L$11:$O$17,2,FALSE),IF(AND(K90="G"),VLOOKUP($U$12,'Sel Coberturas,Capitais,Frquias'!$Q$11:$T$11,2,FALSE)))))))),"N")</f>
        <v>0</v>
      </c>
      <c r="V90" s="119" t="b">
        <f>IFERROR(IF(AND(U90="N"),"",(IF(AND(K90="A"),VLOOKUP($U$12,'Sel Coberturas,Capitais,Frquias'!$B$11:$E$17,4,FALSE),IF(AND(K90="B"),VLOOKUP($U$12,'Sel Coberturas,Capitais,Frquias'!$B$22:$E$30,4,FALSE),IF(AND(K90="C"),VLOOKUP($U$12,'Sel Coberturas,Capitais,Frquias'!$B$35:$E$48,4,FALSE),IF(AND(K90="D"),VLOOKUP($U$12,'Sel Coberturas,Capitais,Frquias'!$G$11:$J$15,4,FALSE),IF(AND(K90="E"),VLOOKUP($U$12,'Sel Coberturas,Capitais,Frquias'!$G$22:$J$32,4,FALSE),IF(AND(K90="F"),VLOOKUP($U$12,'Sel Coberturas,Capitais,Frquias'!$L$11:$O$17,4,FALSE),IF(AND(K90="G"),VLOOKUP($U$12,'Sel Coberturas,Capitais,Frquias'!$Q$11:$T$11,4,FALSE)))))))))),"")</f>
        <v>0</v>
      </c>
      <c r="W90" s="118" t="b">
        <f>IFERROR(IF(AND(K90="A"),VLOOKUP($W$12,'Sel Coberturas,Capitais,Frquias'!$B$11:$E$17,2,FALSE),IF(AND(K90="B"),VLOOKUP($W$12,'Sel Coberturas,Capitais,Frquias'!$B$22:$E$30,2,FALSE),IF(AND(K90="C"),VLOOKUP($W$12,'Sel Coberturas,Capitais,Frquias'!$B$35:$E$48,2,FALSE),IF(AND(K90="D"),VLOOKUP($W$12,'Sel Coberturas,Capitais,Frquias'!$G$11:$J$15,2,FALSE),IF(AND(K90="E"),VLOOKUP($W$12,'Sel Coberturas,Capitais,Frquias'!$G$22:$J$32,2,FALSE),IF(AND(K90="F"),VLOOKUP($W$12,'Sel Coberturas,Capitais,Frquias'!$L$11:$O$17,2,FALSE),IF(AND(K90="G"),VLOOKUP($W$12,'Sel Coberturas,Capitais,Frquias'!$Q$11:$T$11,2,FALSE)))))))),"N")</f>
        <v>0</v>
      </c>
      <c r="X90" s="119" t="b">
        <f>IFERROR(IF(AND(W90="N"),"",(IF(AND(K90="A"),VLOOKUP($W$12,'Sel Coberturas,Capitais,Frquias'!$B$11:$E$17,4,FALSE),IF(AND(K90="B"),VLOOKUP($W$12,'Sel Coberturas,Capitais,Frquias'!$B$22:$E$30,4,FALSE),IF(AND(K90="C"),VLOOKUP($W$12,'Sel Coberturas,Capitais,Frquias'!$B$35:$E$48,4,FALSE),IF(AND(K90="D"),VLOOKUP($W$12,'Sel Coberturas,Capitais,Frquias'!$G$11:$J$15,4,FALSE),IF(AND(K90="E"),VLOOKUP($W$12,'Sel Coberturas,Capitais,Frquias'!$G$22:$J$32,4,FALSE),IF(AND(K90="F"),VLOOKUP($W$12,'Sel Coberturas,Capitais,Frquias'!$L$11:$O$17,4,FALSE),IF(AND(K90="G"),VLOOKUP($W$12,'Sel Coberturas,Capitais,Frquias'!$Q$11:$T$11,4,FALSE)))))))))),"")</f>
        <v>0</v>
      </c>
      <c r="Y90" s="118" t="b">
        <f>IFERROR(IF(AND(K90="A"),VLOOKUP($Y$12,'Sel Coberturas,Capitais,Frquias'!$B$11:$E$17,2,FALSE),IF(AND(K90="B"),VLOOKUP($Y$12,'Sel Coberturas,Capitais,Frquias'!$B$22:$E$30,2,FALSE),IF(AND(K90="C"),VLOOKUP($Y$12,'Sel Coberturas,Capitais,Frquias'!$B$35:$E$48,2,FALSE),IF(AND(K90="D"),VLOOKUP($Y$12,'Sel Coberturas,Capitais,Frquias'!$G$11:$J$15,2,FALSE),IF(AND(K90="E"),VLOOKUP($Y$12,'Sel Coberturas,Capitais,Frquias'!$G$22:$J$32,2,FALSE),IF(AND(K90="F"),VLOOKUP($Y$12,'Sel Coberturas,Capitais,Frquias'!$L$11:$O$17,2,FALSE),IF(AND(K90="G"),VLOOKUP($Y$12,'Sel Coberturas,Capitais,Frquias'!$Q$11:$T$11,2,FALSE)))))))),"N")</f>
        <v>0</v>
      </c>
      <c r="Z90" s="119" t="b">
        <f>IFERROR(IF(AND(Y90="N"),"",(IF(AND(K90="A"),VLOOKUP($Y$12,'Sel Coberturas,Capitais,Frquias'!$B$11:$E$17,4,FALSE),IF(AND(K90="B"),VLOOKUP($Y$12,'Sel Coberturas,Capitais,Frquias'!$B$22:$E$30,4,FALSE),IF(AND(K90="C"),VLOOKUP($Y$12,'Sel Coberturas,Capitais,Frquias'!$B$35:$E$48,4,FALSE),IF(AND(K90="D"),VLOOKUP($Y$12,'Sel Coberturas,Capitais,Frquias'!$G$11:$J$15,4,FALSE),IF(AND(K90="E"),VLOOKUP($Y$12,'Sel Coberturas,Capitais,Frquias'!$G$22:$J$32,4,FALSE),IF(AND(K90="F"),VLOOKUP($Y$12,'Sel Coberturas,Capitais,Frquias'!$L$11:$O$17,4,FALSE),IF(AND(K90="G"),VLOOKUP($Y$12,'Sel Coberturas,Capitais,Frquias'!$Q$11:$T$11,4,FALSE)))))))))),"")</f>
        <v>0</v>
      </c>
      <c r="AA90" s="118" t="b">
        <f>IFERROR(IF(AND(K90="A"),VLOOKUP($AA$12,'Sel Coberturas,Capitais,Frquias'!$B$11:$E$17,2,FALSE),IF(AND(K90="B"),VLOOKUP($AA$12,'Sel Coberturas,Capitais,Frquias'!$B$22:$E$30,2,FALSE),IF(AND(K90="C"),VLOOKUP($AA$12,'Sel Coberturas,Capitais,Frquias'!$B$35:$E$48,2,FALSE),IF(AND(K90="D"),VLOOKUP($AA$12,'Sel Coberturas,Capitais,Frquias'!$G$11:$J$15,2,FALSE),IF(AND(K90="E"),VLOOKUP($AA$12,'Sel Coberturas,Capitais,Frquias'!$G$22:$J$32,2,FALSE),IF(AND(K90="F"),VLOOKUP($AA$12,'Sel Coberturas,Capitais,Frquias'!$L$11:$O$17,2,FALSE),IF(AND(K90="G"),VLOOKUP($AA$12,'Sel Coberturas,Capitais,Frquias'!$Q$11:$T$11,2,FALSE)))))))),"N")</f>
        <v>0</v>
      </c>
      <c r="AB90" s="119" t="b">
        <f>IFERROR(IF(AND(AA90="N"),"",(IF(AND(K90="A"),VLOOKUP($AA$12,'Sel Coberturas,Capitais,Frquias'!$B$11:$E$17,4,FALSE),IF(AND(K90="B"),VLOOKUP($AA$12,'Sel Coberturas,Capitais,Frquias'!$B$22:$E$30,4,FALSE),IF(AND(K90="C"),VLOOKUP($AA$12,'Sel Coberturas,Capitais,Frquias'!$B$35:$E$48,4,FALSE),IF(AND(K90="D"),VLOOKUP($AA$12,'Sel Coberturas,Capitais,Frquias'!$G$11:$J$15,4,FALSE),IF(AND(K90="E"),VLOOKUP($AA$12,'Sel Coberturas,Capitais,Frquias'!$G$22:$J$32,4,FALSE),IF(AND(K90="F"),VLOOKUP($AA$12,'Sel Coberturas,Capitais,Frquias'!$L$11:$O$17,4,FALSE),IF(AND(K90="G"),VLOOKUP($AA$12,'Sel Coberturas,Capitais,Frquias'!$Q$11:$T$11,4,FALSE)))))))))),"")</f>
        <v>0</v>
      </c>
      <c r="AC90" s="118" t="b">
        <f>IFERROR(IF(AND(K90="A"),VLOOKUP($AC$12,'Sel Coberturas,Capitais,Frquias'!$B$11:$E$17,2,FALSE),IF(AND(K90="B"),VLOOKUP($AC$12,'Sel Coberturas,Capitais,Frquias'!$B$22:$E$30,2,FALSE),IF(AND(K90="C"),VLOOKUP($AC$12,'Sel Coberturas,Capitais,Frquias'!$B$35:$E$48,2,FALSE),IF(AND(K90="D"),VLOOKUP($AC$12,'Sel Coberturas,Capitais,Frquias'!$G$11:$J$15,2,FALSE),IF(AND(K90="E"),VLOOKUP($AC$12,'Sel Coberturas,Capitais,Frquias'!$G$22:$J$32,2,FALSE),IF(AND(K90="F"),VLOOKUP($AC$12,'Sel Coberturas,Capitais,Frquias'!$L$11:$O$17,2,FALSE),IF(AND(K90="G"),VLOOKUP($AC$12,'Sel Coberturas,Capitais,Frquias'!$Q$11:$T$11,2,FALSE)))))))),"N")</f>
        <v>0</v>
      </c>
      <c r="AD90" s="118" t="b">
        <f>IF(AND(AC90="N"),"N",(IF(AND(K90="A"),VLOOKUP($AC$12,'Sel Coberturas,Capitais,Frquias'!$B$11:$E$17,3,FALSE),IF(AND(K90="B"),VLOOKUP($AC$12,'Sel Coberturas,Capitais,Frquias'!$B$22:$E$30,3,FALSE),IF(AND(K90="C"),VLOOKUP($AC$12,'Sel Coberturas,Capitais,Frquias'!$B$35:$E$48,3,FALSE),IF(AND(K90="D"),VLOOKUP($AC$12,'Sel Coberturas,Capitais,Frquias'!$G$11:$J$15,3,FALSE),IF(AND(K90="E"),VLOOKUP($AC$12,'Sel Coberturas,Capitais,Frquias'!$G$22:$J$32,3,FALSE),IF(AND(K90="F"),VLOOKUP($AC$12,'Sel Coberturas,Capitais,Frquias'!$L$11:$O$17,3,FALSE),IF(AND(K90="G"),VLOOKUP($AC$12,'Sel Coberturas,Capitais,Frquias'!$Q$11:$T$11,3,FALSE))))))))))</f>
        <v>0</v>
      </c>
      <c r="AE90" s="118" t="b">
        <f>IFERROR(IF(AND(K90="A"),VLOOKUP($AE$12,'Sel Coberturas,Capitais,Frquias'!$B$11:$E$17,2,FALSE),IF(AND(K90="B"),VLOOKUP($AE$12,'Sel Coberturas,Capitais,Frquias'!$B$22:$E$30,2,FALSE),IF(AND(K90="C"),VLOOKUP($AE$12,'Sel Coberturas,Capitais,Frquias'!$B$35:$E$48,2,FALSE),IF(AND(K90="D"),VLOOKUP($AE$12,'Sel Coberturas,Capitais,Frquias'!$G$11:$J$15,2,FALSE),IF(AND(K90="E"),VLOOKUP($AE$12,'Sel Coberturas,Capitais,Frquias'!$G$22:$J$32,2,FALSE),IF(AND(K90="F"),VLOOKUP($AE$12,'Sel Coberturas,Capitais,Frquias'!$L$11:$O$17,2,FALSE),IF(AND(K90="G"),VLOOKUP($AE$12,'Sel Coberturas,Capitais,Frquias'!$Q$11:$T$11,2,FALSE)))))))),"N")</f>
        <v>0</v>
      </c>
      <c r="AF90" s="118" t="b">
        <f>IF(AND(AE90="N"),"N",(IF(AND(K90="A"),VLOOKUP($AE$12,'Sel Coberturas,Capitais,Frquias'!$B$11:$E$17,3,FALSE),IF(AND(K90="B"),VLOOKUP($AE$12,'Sel Coberturas,Capitais,Frquias'!$B$22:$E$30,3,FALSE),IF(AND(K90="C"),VLOOKUP($AE$12,'Sel Coberturas,Capitais,Frquias'!$B$35:$E$48,3,FALSE),IF(AND(K90="D"),VLOOKUP($AE$12,'Sel Coberturas,Capitais,Frquias'!$G$11:$J$15,3,FALSE),IF(AND(K90="E"),VLOOKUP($AE$12,'Sel Coberturas,Capitais,Frquias'!$G$22:$J$32,3,FALSE),IF(AND(K90="F"),VLOOKUP($AE$12,'Sel Coberturas,Capitais,Frquias'!$L$11:$O$17,3,FALSE),IF(AND(K90="G"),VLOOKUP($AE$12,'Sel Coberturas,Capitais,Frquias'!$Q$11:$T$11,3,FALSE))))))))))</f>
        <v>0</v>
      </c>
      <c r="AG90" s="118" t="b">
        <f>IFERROR(IF(AND(K90="A"),VLOOKUP($AG$12,'Sel Coberturas,Capitais,Frquias'!$B$11:$E$17,2,FALSE),IF(AND(K90="B"),VLOOKUP($AG$12,'Sel Coberturas,Capitais,Frquias'!$B$22:$E$30,2,FALSE),IF(AND(K90="C"),VLOOKUP($AG$12,'Sel Coberturas,Capitais,Frquias'!$B$35:$E$48,2,FALSE),IF(AND(K90="D"),VLOOKUP($AG$12,'Sel Coberturas,Capitais,Frquias'!$G$11:$J$15,2,FALSE),IF(AND(K90="E"),VLOOKUP($AG$12,'Sel Coberturas,Capitais,Frquias'!$G$22:$J$32,2,FALSE),IF(AND(K90="F"),VLOOKUP($AG$12,'Sel Coberturas,Capitais,Frquias'!$L$11:$O$17,2,FALSE),IF(AND(K90="G"),VLOOKUP($AG$12,'Sel Coberturas,Capitais,Frquias'!$Q$11:$T$11,2,FALSE)))))))),"N")</f>
        <v>0</v>
      </c>
      <c r="AH90" s="118" t="b">
        <f>IF(AND(AG90="N"),"N",(IF(AND(K90="A"),VLOOKUP($AG$12,'Sel Coberturas,Capitais,Frquias'!$B$11:$E$17,3,FALSE),IF(AND(K90="B"),VLOOKUP($AG$12,'Sel Coberturas,Capitais,Frquias'!$B$22:$E$30,3,FALSE),IF(AND(K90="C"),VLOOKUP($AG$12,'Sel Coberturas,Capitais,Frquias'!$B$35:$E$48,3,FALSE),IF(AND(K90="D"),VLOOKUP($AG$12,'Sel Coberturas,Capitais,Frquias'!$G$11:$J$15,3,FALSE),IF(AND(K90="E"),VLOOKUP($AG$12,'Sel Coberturas,Capitais,Frquias'!$G$22:$J$32,3,FALSE),IF(AND(K90="F"),VLOOKUP($AG$12,'Sel Coberturas,Capitais,Frquias'!$L$11:$O$17,3,FALSE),IF(AND(K90="G"),VLOOKUP($AG$12,'Sel Coberturas,Capitais,Frquias'!$Q$11:$T$11,3,FALSE))))))))))</f>
        <v>0</v>
      </c>
      <c r="AI90" s="118" t="b">
        <f>IFERROR(IF(AND(K90="A"),VLOOKUP($AI$12,'Sel Coberturas,Capitais,Frquias'!$B$11:$E$17,2,FALSE),IF(AND(K90="B"),VLOOKUP($AI$12,'Sel Coberturas,Capitais,Frquias'!$B$22:$E$30,2,FALSE),IF(AND(K90="C"),VLOOKUP($AI$12,'Sel Coberturas,Capitais,Frquias'!$B$35:$E$48,2,FALSE),IF(AND(K90="D"),VLOOKUP($AI$12,'Sel Coberturas,Capitais,Frquias'!$G$11:$J$15,2,FALSE),IF(AND(K90="E"),VLOOKUP($AI$12,'Sel Coberturas,Capitais,Frquias'!$G$22:$J$32,2,FALSE),IF(AND(K90="F"),VLOOKUP($AI$12,'Sel Coberturas,Capitais,Frquias'!$L$11:$O$17,2,FALSE),IF(AND(K90="G"),VLOOKUP($AI$12,'Sel Coberturas,Capitais,Frquias'!$Q$11:$T$11,2,FALSE)))))))),"N")</f>
        <v>0</v>
      </c>
      <c r="BU90" s="100" t="s">
        <v>507</v>
      </c>
      <c r="BV90" s="100" t="s">
        <v>217</v>
      </c>
      <c r="BW90" s="94" t="s">
        <v>506</v>
      </c>
      <c r="BY90" s="102" t="s">
        <v>420</v>
      </c>
      <c r="BZ90" s="103" t="s">
        <v>414</v>
      </c>
      <c r="CA90" s="103">
        <v>262</v>
      </c>
      <c r="CC90" s="90">
        <v>2350</v>
      </c>
      <c r="CD90" s="89" t="s">
        <v>1893</v>
      </c>
      <c r="CF90" s="90">
        <v>10412</v>
      </c>
      <c r="CG90" s="92" t="s">
        <v>1894</v>
      </c>
    </row>
    <row r="91" spans="1:85">
      <c r="A91" s="85">
        <f t="shared" si="1"/>
        <v>79</v>
      </c>
      <c r="B91" s="114"/>
      <c r="C91" s="115"/>
      <c r="D91" s="115"/>
      <c r="E91" s="115"/>
      <c r="F91" s="114"/>
      <c r="G91" s="114"/>
      <c r="H91" s="114"/>
      <c r="I91" s="121"/>
      <c r="J91" s="116"/>
      <c r="K91" s="116"/>
      <c r="L91" s="117" t="b">
        <f>IFERROR(IF(AND(K91="A"),VLOOKUP($L$12,'Sel Coberturas,Capitais,Frquias'!$B$11:$E$17,3,FALSE),IF(AND(K91="B"),VLOOKUP($L$12,'Sel Coberturas,Capitais,Frquias'!$B$22:$E$30,3,FALSE),IF(AND(K91="C"),VLOOKUP($L$12,'Sel Coberturas,Capitais,Frquias'!$B$35:$E$48,3,FALSE),IF(AND(K91="D"),VLOOKUP($L$12,'Sel Coberturas,Capitais,Frquias'!$G$11:$J$15,3,FALSE),IF(AND(K91="E"),VLOOKUP($L$12,'Sel Coberturas,Capitais,Frquias'!$G$22:$J$32,3,FALSE),IF(AND(K91="F"),VLOOKUP($L$12,'Sel Coberturas,Capitais,Frquias'!$L$11:$O$17,3,FALSE),IF(AND(K91="G"),VLOOKUP($L$12,'Sel Coberturas,Capitais,Frquias'!$Q$11:$T$11,3,FALSE)))))))),"")</f>
        <v>0</v>
      </c>
      <c r="M91" s="118" t="b">
        <f>IFERROR(IF(AND(K91="A"),VLOOKUP($M$12,'Sel Coberturas,Capitais,Frquias'!$B$11:$E$17,2,FALSE),IF(AND(K91="B"),VLOOKUP($M$12,'Sel Coberturas,Capitais,Frquias'!$B$22:$E$30,2,FALSE),IF(AND(K91="C"),VLOOKUP($M$12,'Sel Coberturas,Capitais,Frquias'!$B$35:$E$48,2,FALSE),IF(AND(K91="D"),VLOOKUP($M$12,'Sel Coberturas,Capitais,Frquias'!$G$11:$J$15,2,FALSE),IF(AND(K91="E"),VLOOKUP($M$12,'Sel Coberturas,Capitais,Frquias'!$G$22:$J$32,2,FALSE),IF(AND(K91="F"),VLOOKUP($M$12,'Sel Coberturas,Capitais,Frquias'!$L$11:$O$17,2,FALSE),IF(AND(K91="G"),VLOOKUP($M$12,'Sel Coberturas,Capitais,Frquias'!$Q$11:$T$11,2,FALSE)))))))),"N")</f>
        <v>0</v>
      </c>
      <c r="N91" s="118" t="b">
        <f>IF(AND(M91="N"),"N",(IF(AND(K91="A"),VLOOKUP($M$12,'Sel Coberturas,Capitais,Frquias'!$B$11:$E$17,3,FALSE),IF(AND(K91="B"),VLOOKUP($M$12,'Sel Coberturas,Capitais,Frquias'!$B$22:$E$30,3,FALSE),IF(AND(K91="C"),VLOOKUP($M$12,'Sel Coberturas,Capitais,Frquias'!$B$35:$E$48,3,FALSE),IF(AND(K91="D"),VLOOKUP($M$12,'Sel Coberturas,Capitais,Frquias'!$G$11:$J$15,3,FALSE),IF(AND(K91="E"),VLOOKUP($M$12,'Sel Coberturas,Capitais,Frquias'!$G$22:$J$32,3,FALSE),IF(AND(K91="F"),VLOOKUP($M$12,'Sel Coberturas,Capitais,Frquias'!$L$11:$O$17,3,FALSE),IF(AND(K91="G"),VLOOKUP($M$12,'Sel Coberturas,Capitais,Frquias'!$Q$11:$T$11,3,FALSE))))))))))</f>
        <v>0</v>
      </c>
      <c r="O91" s="118" t="b">
        <f>IFERROR(IF(AND(K91="A"),VLOOKUP($O$12,'Sel Coberturas,Capitais,Frquias'!$B$11:$E$17,2,FALSE),IF(AND(K91="B"),VLOOKUP($O$12,'Sel Coberturas,Capitais,Frquias'!$B$22:$E$30,2,FALSE),IF(AND(K91="C"),VLOOKUP($O$12,'Sel Coberturas,Capitais,Frquias'!$B$35:$E$48,2,FALSE),IF(AND(K91="D"),VLOOKUP($O$12,'Sel Coberturas,Capitais,Frquias'!$G$11:$J$15,2,FALSE),IF(AND(K91="E"),VLOOKUP($O$12,'Sel Coberturas,Capitais,Frquias'!$G$22:$J$32,2,FALSE),IF(AND(K91="F"),VLOOKUP($O$12,'Sel Coberturas,Capitais,Frquias'!$L$11:$O$17,2,FALSE),IF(AND(K91="G"),VLOOKUP($O$12,'Sel Coberturas,Capitais,Frquias'!$Q$11:$T$11,2,FALSE)))))))),"N")</f>
        <v>0</v>
      </c>
      <c r="P91" s="118" t="b">
        <f>IFERROR(IF(AND(K91="A"),VLOOKUP($P$12,'Sel Coberturas,Capitais,Frquias'!$B$11:$E$17,2,FALSE),IF(AND(K91="B"),VLOOKUP($P$12,'Sel Coberturas,Capitais,Frquias'!$B$22:$E$30,2,FALSE),IF(AND(K91="C"),VLOOKUP($P$12,'Sel Coberturas,Capitais,Frquias'!$B$35:$E$48,2,FALSE),IF(AND(K91="D"),VLOOKUP($P$12,'Sel Coberturas,Capitais,Frquias'!$G$11:$J$15,2,FALSE),IF(AND(K91="E"),VLOOKUP($P$12,'Sel Coberturas,Capitais,Frquias'!$G$22:$J$32,2,FALSE),IF(AND(K91="F"),VLOOKUP($P$12,'Sel Coberturas,Capitais,Frquias'!$L$11:$O$17,2,FALSE),IF(AND(K91="G"),VLOOKUP($P$12,'Sel Coberturas,Capitais,Frquias'!$Q$11:$T$11,2,FALSE)))))))),"N")</f>
        <v>0</v>
      </c>
      <c r="Q91" s="118" t="b">
        <f>IFERROR(IF(AND(K91="A"),VLOOKUP($Q$12,'Sel Coberturas,Capitais,Frquias'!$B$11:$E$17,2,FALSE),IF(AND(K91="B"),VLOOKUP($Q$12,'Sel Coberturas,Capitais,Frquias'!$B$22:$E$30,2,FALSE),IF(AND(K91="C"),VLOOKUP($Q$12,'Sel Coberturas,Capitais,Frquias'!$B$35:$E$48,2,FALSE),IF(AND(K91="D"),VLOOKUP($Q$12,'Sel Coberturas,Capitais,Frquias'!$G$11:$J$15,2,FALSE),IF(AND(K91="E"),VLOOKUP($Q$12,'Sel Coberturas,Capitais,Frquias'!$G$22:$J$32,2,FALSE),IF(AND(K91="F"),VLOOKUP($Q$12,'Sel Coberturas,Capitais,Frquias'!$L$11:$O$17,2,FALSE),IF(AND(K91="G"),VLOOKUP($Q$12,'Sel Coberturas,Capitais,Frquias'!$Q$11:$T$11,2,FALSE)))))))),"N")</f>
        <v>0</v>
      </c>
      <c r="R91" s="118" t="b">
        <f>IF(AND(Q91="N"),"N",(IF(AND(K91="A"),VLOOKUP($Q$12,'Sel Coberturas,Capitais,Frquias'!$B$11:$E$17,3,FALSE),IF(AND(K91="B"),VLOOKUP($Q$12,'Sel Coberturas,Capitais,Frquias'!$B$22:$E$30,3,FALSE),IF(AND(K91="C"),VLOOKUP($Q$12,'Sel Coberturas,Capitais,Frquias'!$B$35:$E$48,3,FALSE),IF(AND(K91="D"),VLOOKUP($Q$12,'Sel Coberturas,Capitais,Frquias'!$G$11:$J$15,3,FALSE),IF(AND(K91="E"),VLOOKUP($Q$12,'Sel Coberturas,Capitais,Frquias'!$G$22:$J$32,3,FALSE),IF(AND(K91="F"),VLOOKUP($Q$12,'Sel Coberturas,Capitais,Frquias'!$L$11:$O$17,3,FALSE),IF(AND(K91="G"),VLOOKUP($Q$12,'Sel Coberturas,Capitais,Frquias'!$Q$11:$T$11,3,FALSE))))))))))</f>
        <v>0</v>
      </c>
      <c r="S91" s="118" t="b">
        <f>IFERROR(IF(AND(K91="A"),VLOOKUP($S$12,'Sel Coberturas,Capitais,Frquias'!$B$11:$E$17,2,FALSE),IF(AND(K91="B"),VLOOKUP($S$12,'Sel Coberturas,Capitais,Frquias'!$B$22:$E$30,2,FALSE),IF(AND(K91="C"),VLOOKUP($S$12,'Sel Coberturas,Capitais,Frquias'!$B$35:$E$48,2,FALSE),IF(AND(K91="D"),VLOOKUP($S$12,'Sel Coberturas,Capitais,Frquias'!$G$11:$J$15,2,FALSE),IF(AND(K91="E"),VLOOKUP($S$12,'Sel Coberturas,Capitais,Frquias'!$G$22:$J$32,2,FALSE),IF(AND(K91="F"),VLOOKUP($S$12,'Sel Coberturas,Capitais,Frquias'!$L$11:$O$17,2,FALSE),IF(AND(K91="G"),VLOOKUP($S$12,'Sel Coberturas,Capitais,Frquias'!$Q$11:$T$11,2,FALSE)))))))),"N")</f>
        <v>0</v>
      </c>
      <c r="T91" s="118" t="b">
        <f>IFERROR(IF(AND(S91="N"),"",(IF(AND(K91="A"),VLOOKUP($S$12,'Sel Coberturas,Capitais,Frquias'!$B$11:$E$17,4,FALSE),IF(AND(K91="B"),VLOOKUP($S$12,'Sel Coberturas,Capitais,Frquias'!$B$22:$E$30,4,FALSE),IF(AND(K91="C"),VLOOKUP($S$12,'Sel Coberturas,Capitais,Frquias'!$B$35:$E$48,4,FALSE),IF(AND(K91="D"),VLOOKUP($S$12,'Sel Coberturas,Capitais,Frquias'!$G$11:$J$15,4,FALSE),IF(AND(K91="E"),VLOOKUP($S$12,'Sel Coberturas,Capitais,Frquias'!$G$22:$J$32,4,FALSE),IF(AND(K91="F"),VLOOKUP($S$12,'Sel Coberturas,Capitais,Frquias'!$L$11:$O$17,4,FALSE),IF(AND(K91="G"),VLOOKUP($S$12,'Sel Coberturas,Capitais,Frquias'!$Q$11:$T$11,4,FALSE)))))))))),"")</f>
        <v>0</v>
      </c>
      <c r="U91" s="118" t="b">
        <f>IFERROR(IF(AND(K91="A"),VLOOKUP($U$12,'Sel Coberturas,Capitais,Frquias'!$B$11:$E$17,2,FALSE),IF(AND(K91="B"),VLOOKUP($U$12,'Sel Coberturas,Capitais,Frquias'!$B$22:$E$30,2,FALSE),IF(AND(K91="C"),VLOOKUP($U$12,'Sel Coberturas,Capitais,Frquias'!$B$35:$E$48,2,FALSE),IF(AND(K91="D"),VLOOKUP($U$12,'Sel Coberturas,Capitais,Frquias'!$G$11:$J$15,2,FALSE),IF(AND(K91="E"),VLOOKUP($U$12,'Sel Coberturas,Capitais,Frquias'!$G$22:$J$32,2,FALSE),IF(AND(K91="F"),VLOOKUP($U$12,'Sel Coberturas,Capitais,Frquias'!$L$11:$O$17,2,FALSE),IF(AND(K91="G"),VLOOKUP($U$12,'Sel Coberturas,Capitais,Frquias'!$Q$11:$T$11,2,FALSE)))))))),"N")</f>
        <v>0</v>
      </c>
      <c r="V91" s="119" t="b">
        <f>IFERROR(IF(AND(U91="N"),"",(IF(AND(K91="A"),VLOOKUP($U$12,'Sel Coberturas,Capitais,Frquias'!$B$11:$E$17,4,FALSE),IF(AND(K91="B"),VLOOKUP($U$12,'Sel Coberturas,Capitais,Frquias'!$B$22:$E$30,4,FALSE),IF(AND(K91="C"),VLOOKUP($U$12,'Sel Coberturas,Capitais,Frquias'!$B$35:$E$48,4,FALSE),IF(AND(K91="D"),VLOOKUP($U$12,'Sel Coberturas,Capitais,Frquias'!$G$11:$J$15,4,FALSE),IF(AND(K91="E"),VLOOKUP($U$12,'Sel Coberturas,Capitais,Frquias'!$G$22:$J$32,4,FALSE),IF(AND(K91="F"),VLOOKUP($U$12,'Sel Coberturas,Capitais,Frquias'!$L$11:$O$17,4,FALSE),IF(AND(K91="G"),VLOOKUP($U$12,'Sel Coberturas,Capitais,Frquias'!$Q$11:$T$11,4,FALSE)))))))))),"")</f>
        <v>0</v>
      </c>
      <c r="W91" s="118" t="b">
        <f>IFERROR(IF(AND(K91="A"),VLOOKUP($W$12,'Sel Coberturas,Capitais,Frquias'!$B$11:$E$17,2,FALSE),IF(AND(K91="B"),VLOOKUP($W$12,'Sel Coberturas,Capitais,Frquias'!$B$22:$E$30,2,FALSE),IF(AND(K91="C"),VLOOKUP($W$12,'Sel Coberturas,Capitais,Frquias'!$B$35:$E$48,2,FALSE),IF(AND(K91="D"),VLOOKUP($W$12,'Sel Coberturas,Capitais,Frquias'!$G$11:$J$15,2,FALSE),IF(AND(K91="E"),VLOOKUP($W$12,'Sel Coberturas,Capitais,Frquias'!$G$22:$J$32,2,FALSE),IF(AND(K91="F"),VLOOKUP($W$12,'Sel Coberturas,Capitais,Frquias'!$L$11:$O$17,2,FALSE),IF(AND(K91="G"),VLOOKUP($W$12,'Sel Coberturas,Capitais,Frquias'!$Q$11:$T$11,2,FALSE)))))))),"N")</f>
        <v>0</v>
      </c>
      <c r="X91" s="119" t="b">
        <f>IFERROR(IF(AND(W91="N"),"",(IF(AND(K91="A"),VLOOKUP($W$12,'Sel Coberturas,Capitais,Frquias'!$B$11:$E$17,4,FALSE),IF(AND(K91="B"),VLOOKUP($W$12,'Sel Coberturas,Capitais,Frquias'!$B$22:$E$30,4,FALSE),IF(AND(K91="C"),VLOOKUP($W$12,'Sel Coberturas,Capitais,Frquias'!$B$35:$E$48,4,FALSE),IF(AND(K91="D"),VLOOKUP($W$12,'Sel Coberturas,Capitais,Frquias'!$G$11:$J$15,4,FALSE),IF(AND(K91="E"),VLOOKUP($W$12,'Sel Coberturas,Capitais,Frquias'!$G$22:$J$32,4,FALSE),IF(AND(K91="F"),VLOOKUP($W$12,'Sel Coberturas,Capitais,Frquias'!$L$11:$O$17,4,FALSE),IF(AND(K91="G"),VLOOKUP($W$12,'Sel Coberturas,Capitais,Frquias'!$Q$11:$T$11,4,FALSE)))))))))),"")</f>
        <v>0</v>
      </c>
      <c r="Y91" s="118" t="b">
        <f>IFERROR(IF(AND(K91="A"),VLOOKUP($Y$12,'Sel Coberturas,Capitais,Frquias'!$B$11:$E$17,2,FALSE),IF(AND(K91="B"),VLOOKUP($Y$12,'Sel Coberturas,Capitais,Frquias'!$B$22:$E$30,2,FALSE),IF(AND(K91="C"),VLOOKUP($Y$12,'Sel Coberturas,Capitais,Frquias'!$B$35:$E$48,2,FALSE),IF(AND(K91="D"),VLOOKUP($Y$12,'Sel Coberturas,Capitais,Frquias'!$G$11:$J$15,2,FALSE),IF(AND(K91="E"),VLOOKUP($Y$12,'Sel Coberturas,Capitais,Frquias'!$G$22:$J$32,2,FALSE),IF(AND(K91="F"),VLOOKUP($Y$12,'Sel Coberturas,Capitais,Frquias'!$L$11:$O$17,2,FALSE),IF(AND(K91="G"),VLOOKUP($Y$12,'Sel Coberturas,Capitais,Frquias'!$Q$11:$T$11,2,FALSE)))))))),"N")</f>
        <v>0</v>
      </c>
      <c r="Z91" s="119" t="b">
        <f>IFERROR(IF(AND(Y91="N"),"",(IF(AND(K91="A"),VLOOKUP($Y$12,'Sel Coberturas,Capitais,Frquias'!$B$11:$E$17,4,FALSE),IF(AND(K91="B"),VLOOKUP($Y$12,'Sel Coberturas,Capitais,Frquias'!$B$22:$E$30,4,FALSE),IF(AND(K91="C"),VLOOKUP($Y$12,'Sel Coberturas,Capitais,Frquias'!$B$35:$E$48,4,FALSE),IF(AND(K91="D"),VLOOKUP($Y$12,'Sel Coberturas,Capitais,Frquias'!$G$11:$J$15,4,FALSE),IF(AND(K91="E"),VLOOKUP($Y$12,'Sel Coberturas,Capitais,Frquias'!$G$22:$J$32,4,FALSE),IF(AND(K91="F"),VLOOKUP($Y$12,'Sel Coberturas,Capitais,Frquias'!$L$11:$O$17,4,FALSE),IF(AND(K91="G"),VLOOKUP($Y$12,'Sel Coberturas,Capitais,Frquias'!$Q$11:$T$11,4,FALSE)))))))))),"")</f>
        <v>0</v>
      </c>
      <c r="AA91" s="118" t="b">
        <f>IFERROR(IF(AND(K91="A"),VLOOKUP($AA$12,'Sel Coberturas,Capitais,Frquias'!$B$11:$E$17,2,FALSE),IF(AND(K91="B"),VLOOKUP($AA$12,'Sel Coberturas,Capitais,Frquias'!$B$22:$E$30,2,FALSE),IF(AND(K91="C"),VLOOKUP($AA$12,'Sel Coberturas,Capitais,Frquias'!$B$35:$E$48,2,FALSE),IF(AND(K91="D"),VLOOKUP($AA$12,'Sel Coberturas,Capitais,Frquias'!$G$11:$J$15,2,FALSE),IF(AND(K91="E"),VLOOKUP($AA$12,'Sel Coberturas,Capitais,Frquias'!$G$22:$J$32,2,FALSE),IF(AND(K91="F"),VLOOKUP($AA$12,'Sel Coberturas,Capitais,Frquias'!$L$11:$O$17,2,FALSE),IF(AND(K91="G"),VLOOKUP($AA$12,'Sel Coberturas,Capitais,Frquias'!$Q$11:$T$11,2,FALSE)))))))),"N")</f>
        <v>0</v>
      </c>
      <c r="AB91" s="119" t="b">
        <f>IFERROR(IF(AND(AA91="N"),"",(IF(AND(K91="A"),VLOOKUP($AA$12,'Sel Coberturas,Capitais,Frquias'!$B$11:$E$17,4,FALSE),IF(AND(K91="B"),VLOOKUP($AA$12,'Sel Coberturas,Capitais,Frquias'!$B$22:$E$30,4,FALSE),IF(AND(K91="C"),VLOOKUP($AA$12,'Sel Coberturas,Capitais,Frquias'!$B$35:$E$48,4,FALSE),IF(AND(K91="D"),VLOOKUP($AA$12,'Sel Coberturas,Capitais,Frquias'!$G$11:$J$15,4,FALSE),IF(AND(K91="E"),VLOOKUP($AA$12,'Sel Coberturas,Capitais,Frquias'!$G$22:$J$32,4,FALSE),IF(AND(K91="F"),VLOOKUP($AA$12,'Sel Coberturas,Capitais,Frquias'!$L$11:$O$17,4,FALSE),IF(AND(K91="G"),VLOOKUP($AA$12,'Sel Coberturas,Capitais,Frquias'!$Q$11:$T$11,4,FALSE)))))))))),"")</f>
        <v>0</v>
      </c>
      <c r="AC91" s="118" t="b">
        <f>IFERROR(IF(AND(K91="A"),VLOOKUP($AC$12,'Sel Coberturas,Capitais,Frquias'!$B$11:$E$17,2,FALSE),IF(AND(K91="B"),VLOOKUP($AC$12,'Sel Coberturas,Capitais,Frquias'!$B$22:$E$30,2,FALSE),IF(AND(K91="C"),VLOOKUP($AC$12,'Sel Coberturas,Capitais,Frquias'!$B$35:$E$48,2,FALSE),IF(AND(K91="D"),VLOOKUP($AC$12,'Sel Coberturas,Capitais,Frquias'!$G$11:$J$15,2,FALSE),IF(AND(K91="E"),VLOOKUP($AC$12,'Sel Coberturas,Capitais,Frquias'!$G$22:$J$32,2,FALSE),IF(AND(K91="F"),VLOOKUP($AC$12,'Sel Coberturas,Capitais,Frquias'!$L$11:$O$17,2,FALSE),IF(AND(K91="G"),VLOOKUP($AC$12,'Sel Coberturas,Capitais,Frquias'!$Q$11:$T$11,2,FALSE)))))))),"N")</f>
        <v>0</v>
      </c>
      <c r="AD91" s="118" t="b">
        <f>IF(AND(AC91="N"),"N",(IF(AND(K91="A"),VLOOKUP($AC$12,'Sel Coberturas,Capitais,Frquias'!$B$11:$E$17,3,FALSE),IF(AND(K91="B"),VLOOKUP($AC$12,'Sel Coberturas,Capitais,Frquias'!$B$22:$E$30,3,FALSE),IF(AND(K91="C"),VLOOKUP($AC$12,'Sel Coberturas,Capitais,Frquias'!$B$35:$E$48,3,FALSE),IF(AND(K91="D"),VLOOKUP($AC$12,'Sel Coberturas,Capitais,Frquias'!$G$11:$J$15,3,FALSE),IF(AND(K91="E"),VLOOKUP($AC$12,'Sel Coberturas,Capitais,Frquias'!$G$22:$J$32,3,FALSE),IF(AND(K91="F"),VLOOKUP($AC$12,'Sel Coberturas,Capitais,Frquias'!$L$11:$O$17,3,FALSE),IF(AND(K91="G"),VLOOKUP($AC$12,'Sel Coberturas,Capitais,Frquias'!$Q$11:$T$11,3,FALSE))))))))))</f>
        <v>0</v>
      </c>
      <c r="AE91" s="118" t="b">
        <f>IFERROR(IF(AND(K91="A"),VLOOKUP($AE$12,'Sel Coberturas,Capitais,Frquias'!$B$11:$E$17,2,FALSE),IF(AND(K91="B"),VLOOKUP($AE$12,'Sel Coberturas,Capitais,Frquias'!$B$22:$E$30,2,FALSE),IF(AND(K91="C"),VLOOKUP($AE$12,'Sel Coberturas,Capitais,Frquias'!$B$35:$E$48,2,FALSE),IF(AND(K91="D"),VLOOKUP($AE$12,'Sel Coberturas,Capitais,Frquias'!$G$11:$J$15,2,FALSE),IF(AND(K91="E"),VLOOKUP($AE$12,'Sel Coberturas,Capitais,Frquias'!$G$22:$J$32,2,FALSE),IF(AND(K91="F"),VLOOKUP($AE$12,'Sel Coberturas,Capitais,Frquias'!$L$11:$O$17,2,FALSE),IF(AND(K91="G"),VLOOKUP($AE$12,'Sel Coberturas,Capitais,Frquias'!$Q$11:$T$11,2,FALSE)))))))),"N")</f>
        <v>0</v>
      </c>
      <c r="AF91" s="118" t="b">
        <f>IF(AND(AE91="N"),"N",(IF(AND(K91="A"),VLOOKUP($AE$12,'Sel Coberturas,Capitais,Frquias'!$B$11:$E$17,3,FALSE),IF(AND(K91="B"),VLOOKUP($AE$12,'Sel Coberturas,Capitais,Frquias'!$B$22:$E$30,3,FALSE),IF(AND(K91="C"),VLOOKUP($AE$12,'Sel Coberturas,Capitais,Frquias'!$B$35:$E$48,3,FALSE),IF(AND(K91="D"),VLOOKUP($AE$12,'Sel Coberturas,Capitais,Frquias'!$G$11:$J$15,3,FALSE),IF(AND(K91="E"),VLOOKUP($AE$12,'Sel Coberturas,Capitais,Frquias'!$G$22:$J$32,3,FALSE),IF(AND(K91="F"),VLOOKUP($AE$12,'Sel Coberturas,Capitais,Frquias'!$L$11:$O$17,3,FALSE),IF(AND(K91="G"),VLOOKUP($AE$12,'Sel Coberturas,Capitais,Frquias'!$Q$11:$T$11,3,FALSE))))))))))</f>
        <v>0</v>
      </c>
      <c r="AG91" s="118" t="b">
        <f>IFERROR(IF(AND(K91="A"),VLOOKUP($AG$12,'Sel Coberturas,Capitais,Frquias'!$B$11:$E$17,2,FALSE),IF(AND(K91="B"),VLOOKUP($AG$12,'Sel Coberturas,Capitais,Frquias'!$B$22:$E$30,2,FALSE),IF(AND(K91="C"),VLOOKUP($AG$12,'Sel Coberturas,Capitais,Frquias'!$B$35:$E$48,2,FALSE),IF(AND(K91="D"),VLOOKUP($AG$12,'Sel Coberturas,Capitais,Frquias'!$G$11:$J$15,2,FALSE),IF(AND(K91="E"),VLOOKUP($AG$12,'Sel Coberturas,Capitais,Frquias'!$G$22:$J$32,2,FALSE),IF(AND(K91="F"),VLOOKUP($AG$12,'Sel Coberturas,Capitais,Frquias'!$L$11:$O$17,2,FALSE),IF(AND(K91="G"),VLOOKUP($AG$12,'Sel Coberturas,Capitais,Frquias'!$Q$11:$T$11,2,FALSE)))))))),"N")</f>
        <v>0</v>
      </c>
      <c r="AH91" s="118" t="b">
        <f>IF(AND(AG91="N"),"N",(IF(AND(K91="A"),VLOOKUP($AG$12,'Sel Coberturas,Capitais,Frquias'!$B$11:$E$17,3,FALSE),IF(AND(K91="B"),VLOOKUP($AG$12,'Sel Coberturas,Capitais,Frquias'!$B$22:$E$30,3,FALSE),IF(AND(K91="C"),VLOOKUP($AG$12,'Sel Coberturas,Capitais,Frquias'!$B$35:$E$48,3,FALSE),IF(AND(K91="D"),VLOOKUP($AG$12,'Sel Coberturas,Capitais,Frquias'!$G$11:$J$15,3,FALSE),IF(AND(K91="E"),VLOOKUP($AG$12,'Sel Coberturas,Capitais,Frquias'!$G$22:$J$32,3,FALSE),IF(AND(K91="F"),VLOOKUP($AG$12,'Sel Coberturas,Capitais,Frquias'!$L$11:$O$17,3,FALSE),IF(AND(K91="G"),VLOOKUP($AG$12,'Sel Coberturas,Capitais,Frquias'!$Q$11:$T$11,3,FALSE))))))))))</f>
        <v>0</v>
      </c>
      <c r="AI91" s="118" t="b">
        <f>IFERROR(IF(AND(K91="A"),VLOOKUP($AI$12,'Sel Coberturas,Capitais,Frquias'!$B$11:$E$17,2,FALSE),IF(AND(K91="B"),VLOOKUP($AI$12,'Sel Coberturas,Capitais,Frquias'!$B$22:$E$30,2,FALSE),IF(AND(K91="C"),VLOOKUP($AI$12,'Sel Coberturas,Capitais,Frquias'!$B$35:$E$48,2,FALSE),IF(AND(K91="D"),VLOOKUP($AI$12,'Sel Coberturas,Capitais,Frquias'!$G$11:$J$15,2,FALSE),IF(AND(K91="E"),VLOOKUP($AI$12,'Sel Coberturas,Capitais,Frquias'!$G$22:$J$32,2,FALSE),IF(AND(K91="F"),VLOOKUP($AI$12,'Sel Coberturas,Capitais,Frquias'!$L$11:$O$17,2,FALSE),IF(AND(K91="G"),VLOOKUP($AI$12,'Sel Coberturas,Capitais,Frquias'!$Q$11:$T$11,2,FALSE)))))))),"N")</f>
        <v>0</v>
      </c>
      <c r="BU91" s="100" t="s">
        <v>518</v>
      </c>
      <c r="BV91" s="100" t="s">
        <v>231</v>
      </c>
      <c r="BW91" s="94" t="s">
        <v>517</v>
      </c>
      <c r="BY91" s="102" t="s">
        <v>675</v>
      </c>
      <c r="BZ91" s="103" t="s">
        <v>376</v>
      </c>
      <c r="CA91" s="103">
        <v>526</v>
      </c>
      <c r="CC91" s="90">
        <v>2380</v>
      </c>
      <c r="CD91" s="89" t="s">
        <v>1443</v>
      </c>
      <c r="CF91" s="90">
        <v>10413</v>
      </c>
      <c r="CG91" s="92" t="s">
        <v>1895</v>
      </c>
    </row>
    <row r="92" spans="1:85">
      <c r="A92" s="85">
        <f t="shared" si="1"/>
        <v>80</v>
      </c>
      <c r="B92" s="114"/>
      <c r="C92" s="115"/>
      <c r="D92" s="115"/>
      <c r="E92" s="115"/>
      <c r="F92" s="114"/>
      <c r="G92" s="114"/>
      <c r="H92" s="114"/>
      <c r="I92" s="121"/>
      <c r="J92" s="116"/>
      <c r="K92" s="116"/>
      <c r="L92" s="117" t="b">
        <f>IFERROR(IF(AND(K92="A"),VLOOKUP($L$12,'Sel Coberturas,Capitais,Frquias'!$B$11:$E$17,3,FALSE),IF(AND(K92="B"),VLOOKUP($L$12,'Sel Coberturas,Capitais,Frquias'!$B$22:$E$30,3,FALSE),IF(AND(K92="C"),VLOOKUP($L$12,'Sel Coberturas,Capitais,Frquias'!$B$35:$E$48,3,FALSE),IF(AND(K92="D"),VLOOKUP($L$12,'Sel Coberturas,Capitais,Frquias'!$G$11:$J$15,3,FALSE),IF(AND(K92="E"),VLOOKUP($L$12,'Sel Coberturas,Capitais,Frquias'!$G$22:$J$32,3,FALSE),IF(AND(K92="F"),VLOOKUP($L$12,'Sel Coberturas,Capitais,Frquias'!$L$11:$O$17,3,FALSE),IF(AND(K92="G"),VLOOKUP($L$12,'Sel Coberturas,Capitais,Frquias'!$Q$11:$T$11,3,FALSE)))))))),"")</f>
        <v>0</v>
      </c>
      <c r="M92" s="118" t="b">
        <f>IFERROR(IF(AND(K92="A"),VLOOKUP($M$12,'Sel Coberturas,Capitais,Frquias'!$B$11:$E$17,2,FALSE),IF(AND(K92="B"),VLOOKUP($M$12,'Sel Coberturas,Capitais,Frquias'!$B$22:$E$30,2,FALSE),IF(AND(K92="C"),VLOOKUP($M$12,'Sel Coberturas,Capitais,Frquias'!$B$35:$E$48,2,FALSE),IF(AND(K92="D"),VLOOKUP($M$12,'Sel Coberturas,Capitais,Frquias'!$G$11:$J$15,2,FALSE),IF(AND(K92="E"),VLOOKUP($M$12,'Sel Coberturas,Capitais,Frquias'!$G$22:$J$32,2,FALSE),IF(AND(K92="F"),VLOOKUP($M$12,'Sel Coberturas,Capitais,Frquias'!$L$11:$O$17,2,FALSE),IF(AND(K92="G"),VLOOKUP($M$12,'Sel Coberturas,Capitais,Frquias'!$Q$11:$T$11,2,FALSE)))))))),"N")</f>
        <v>0</v>
      </c>
      <c r="N92" s="118" t="b">
        <f>IF(AND(M92="N"),"N",(IF(AND(K92="A"),VLOOKUP($M$12,'Sel Coberturas,Capitais,Frquias'!$B$11:$E$17,3,FALSE),IF(AND(K92="B"),VLOOKUP($M$12,'Sel Coberturas,Capitais,Frquias'!$B$22:$E$30,3,FALSE),IF(AND(K92="C"),VLOOKUP($M$12,'Sel Coberturas,Capitais,Frquias'!$B$35:$E$48,3,FALSE),IF(AND(K92="D"),VLOOKUP($M$12,'Sel Coberturas,Capitais,Frquias'!$G$11:$J$15,3,FALSE),IF(AND(K92="E"),VLOOKUP($M$12,'Sel Coberturas,Capitais,Frquias'!$G$22:$J$32,3,FALSE),IF(AND(K92="F"),VLOOKUP($M$12,'Sel Coberturas,Capitais,Frquias'!$L$11:$O$17,3,FALSE),IF(AND(K92="G"),VLOOKUP($M$12,'Sel Coberturas,Capitais,Frquias'!$Q$11:$T$11,3,FALSE))))))))))</f>
        <v>0</v>
      </c>
      <c r="O92" s="118" t="b">
        <f>IFERROR(IF(AND(K92="A"),VLOOKUP($O$12,'Sel Coberturas,Capitais,Frquias'!$B$11:$E$17,2,FALSE),IF(AND(K92="B"),VLOOKUP($O$12,'Sel Coberturas,Capitais,Frquias'!$B$22:$E$30,2,FALSE),IF(AND(K92="C"),VLOOKUP($O$12,'Sel Coberturas,Capitais,Frquias'!$B$35:$E$48,2,FALSE),IF(AND(K92="D"),VLOOKUP($O$12,'Sel Coberturas,Capitais,Frquias'!$G$11:$J$15,2,FALSE),IF(AND(K92="E"),VLOOKUP($O$12,'Sel Coberturas,Capitais,Frquias'!$G$22:$J$32,2,FALSE),IF(AND(K92="F"),VLOOKUP($O$12,'Sel Coberturas,Capitais,Frquias'!$L$11:$O$17,2,FALSE),IF(AND(K92="G"),VLOOKUP($O$12,'Sel Coberturas,Capitais,Frquias'!$Q$11:$T$11,2,FALSE)))))))),"N")</f>
        <v>0</v>
      </c>
      <c r="P92" s="118" t="b">
        <f>IFERROR(IF(AND(K92="A"),VLOOKUP($P$12,'Sel Coberturas,Capitais,Frquias'!$B$11:$E$17,2,FALSE),IF(AND(K92="B"),VLOOKUP($P$12,'Sel Coberturas,Capitais,Frquias'!$B$22:$E$30,2,FALSE),IF(AND(K92="C"),VLOOKUP($P$12,'Sel Coberturas,Capitais,Frquias'!$B$35:$E$48,2,FALSE),IF(AND(K92="D"),VLOOKUP($P$12,'Sel Coberturas,Capitais,Frquias'!$G$11:$J$15,2,FALSE),IF(AND(K92="E"),VLOOKUP($P$12,'Sel Coberturas,Capitais,Frquias'!$G$22:$J$32,2,FALSE),IF(AND(K92="F"),VLOOKUP($P$12,'Sel Coberturas,Capitais,Frquias'!$L$11:$O$17,2,FALSE),IF(AND(K92="G"),VLOOKUP($P$12,'Sel Coberturas,Capitais,Frquias'!$Q$11:$T$11,2,FALSE)))))))),"N")</f>
        <v>0</v>
      </c>
      <c r="Q92" s="118" t="b">
        <f>IFERROR(IF(AND(K92="A"),VLOOKUP($Q$12,'Sel Coberturas,Capitais,Frquias'!$B$11:$E$17,2,FALSE),IF(AND(K92="B"),VLOOKUP($Q$12,'Sel Coberturas,Capitais,Frquias'!$B$22:$E$30,2,FALSE),IF(AND(K92="C"),VLOOKUP($Q$12,'Sel Coberturas,Capitais,Frquias'!$B$35:$E$48,2,FALSE),IF(AND(K92="D"),VLOOKUP($Q$12,'Sel Coberturas,Capitais,Frquias'!$G$11:$J$15,2,FALSE),IF(AND(K92="E"),VLOOKUP($Q$12,'Sel Coberturas,Capitais,Frquias'!$G$22:$J$32,2,FALSE),IF(AND(K92="F"),VLOOKUP($Q$12,'Sel Coberturas,Capitais,Frquias'!$L$11:$O$17,2,FALSE),IF(AND(K92="G"),VLOOKUP($Q$12,'Sel Coberturas,Capitais,Frquias'!$Q$11:$T$11,2,FALSE)))))))),"N")</f>
        <v>0</v>
      </c>
      <c r="R92" s="118" t="b">
        <f>IF(AND(Q92="N"),"N",(IF(AND(K92="A"),VLOOKUP($Q$12,'Sel Coberturas,Capitais,Frquias'!$B$11:$E$17,3,FALSE),IF(AND(K92="B"),VLOOKUP($Q$12,'Sel Coberturas,Capitais,Frquias'!$B$22:$E$30,3,FALSE),IF(AND(K92="C"),VLOOKUP($Q$12,'Sel Coberturas,Capitais,Frquias'!$B$35:$E$48,3,FALSE),IF(AND(K92="D"),VLOOKUP($Q$12,'Sel Coberturas,Capitais,Frquias'!$G$11:$J$15,3,FALSE),IF(AND(K92="E"),VLOOKUP($Q$12,'Sel Coberturas,Capitais,Frquias'!$G$22:$J$32,3,FALSE),IF(AND(K92="F"),VLOOKUP($Q$12,'Sel Coberturas,Capitais,Frquias'!$L$11:$O$17,3,FALSE),IF(AND(K92="G"),VLOOKUP($Q$12,'Sel Coberturas,Capitais,Frquias'!$Q$11:$T$11,3,FALSE))))))))))</f>
        <v>0</v>
      </c>
      <c r="S92" s="118" t="b">
        <f>IFERROR(IF(AND(K92="A"),VLOOKUP($S$12,'Sel Coberturas,Capitais,Frquias'!$B$11:$E$17,2,FALSE),IF(AND(K92="B"),VLOOKUP($S$12,'Sel Coberturas,Capitais,Frquias'!$B$22:$E$30,2,FALSE),IF(AND(K92="C"),VLOOKUP($S$12,'Sel Coberturas,Capitais,Frquias'!$B$35:$E$48,2,FALSE),IF(AND(K92="D"),VLOOKUP($S$12,'Sel Coberturas,Capitais,Frquias'!$G$11:$J$15,2,FALSE),IF(AND(K92="E"),VLOOKUP($S$12,'Sel Coberturas,Capitais,Frquias'!$G$22:$J$32,2,FALSE),IF(AND(K92="F"),VLOOKUP($S$12,'Sel Coberturas,Capitais,Frquias'!$L$11:$O$17,2,FALSE),IF(AND(K92="G"),VLOOKUP($S$12,'Sel Coberturas,Capitais,Frquias'!$Q$11:$T$11,2,FALSE)))))))),"N")</f>
        <v>0</v>
      </c>
      <c r="T92" s="118" t="b">
        <f>IFERROR(IF(AND(S92="N"),"",(IF(AND(K92="A"),VLOOKUP($S$12,'Sel Coberturas,Capitais,Frquias'!$B$11:$E$17,4,FALSE),IF(AND(K92="B"),VLOOKUP($S$12,'Sel Coberturas,Capitais,Frquias'!$B$22:$E$30,4,FALSE),IF(AND(K92="C"),VLOOKUP($S$12,'Sel Coberturas,Capitais,Frquias'!$B$35:$E$48,4,FALSE),IF(AND(K92="D"),VLOOKUP($S$12,'Sel Coberturas,Capitais,Frquias'!$G$11:$J$15,4,FALSE),IF(AND(K92="E"),VLOOKUP($S$12,'Sel Coberturas,Capitais,Frquias'!$G$22:$J$32,4,FALSE),IF(AND(K92="F"),VLOOKUP($S$12,'Sel Coberturas,Capitais,Frquias'!$L$11:$O$17,4,FALSE),IF(AND(K92="G"),VLOOKUP($S$12,'Sel Coberturas,Capitais,Frquias'!$Q$11:$T$11,4,FALSE)))))))))),"")</f>
        <v>0</v>
      </c>
      <c r="U92" s="118" t="b">
        <f>IFERROR(IF(AND(K92="A"),VLOOKUP($U$12,'Sel Coberturas,Capitais,Frquias'!$B$11:$E$17,2,FALSE),IF(AND(K92="B"),VLOOKUP($U$12,'Sel Coberturas,Capitais,Frquias'!$B$22:$E$30,2,FALSE),IF(AND(K92="C"),VLOOKUP($U$12,'Sel Coberturas,Capitais,Frquias'!$B$35:$E$48,2,FALSE),IF(AND(K92="D"),VLOOKUP($U$12,'Sel Coberturas,Capitais,Frquias'!$G$11:$J$15,2,FALSE),IF(AND(K92="E"),VLOOKUP($U$12,'Sel Coberturas,Capitais,Frquias'!$G$22:$J$32,2,FALSE),IF(AND(K92="F"),VLOOKUP($U$12,'Sel Coberturas,Capitais,Frquias'!$L$11:$O$17,2,FALSE),IF(AND(K92="G"),VLOOKUP($U$12,'Sel Coberturas,Capitais,Frquias'!$Q$11:$T$11,2,FALSE)))))))),"N")</f>
        <v>0</v>
      </c>
      <c r="V92" s="119" t="b">
        <f>IFERROR(IF(AND(U92="N"),"",(IF(AND(K92="A"),VLOOKUP($U$12,'Sel Coberturas,Capitais,Frquias'!$B$11:$E$17,4,FALSE),IF(AND(K92="B"),VLOOKUP($U$12,'Sel Coberturas,Capitais,Frquias'!$B$22:$E$30,4,FALSE),IF(AND(K92="C"),VLOOKUP($U$12,'Sel Coberturas,Capitais,Frquias'!$B$35:$E$48,4,FALSE),IF(AND(K92="D"),VLOOKUP($U$12,'Sel Coberturas,Capitais,Frquias'!$G$11:$J$15,4,FALSE),IF(AND(K92="E"),VLOOKUP($U$12,'Sel Coberturas,Capitais,Frquias'!$G$22:$J$32,4,FALSE),IF(AND(K92="F"),VLOOKUP($U$12,'Sel Coberturas,Capitais,Frquias'!$L$11:$O$17,4,FALSE),IF(AND(K92="G"),VLOOKUP($U$12,'Sel Coberturas,Capitais,Frquias'!$Q$11:$T$11,4,FALSE)))))))))),"")</f>
        <v>0</v>
      </c>
      <c r="W92" s="118" t="b">
        <f>IFERROR(IF(AND(K92="A"),VLOOKUP($W$12,'Sel Coberturas,Capitais,Frquias'!$B$11:$E$17,2,FALSE),IF(AND(K92="B"),VLOOKUP($W$12,'Sel Coberturas,Capitais,Frquias'!$B$22:$E$30,2,FALSE),IF(AND(K92="C"),VLOOKUP($W$12,'Sel Coberturas,Capitais,Frquias'!$B$35:$E$48,2,FALSE),IF(AND(K92="D"),VLOOKUP($W$12,'Sel Coberturas,Capitais,Frquias'!$G$11:$J$15,2,FALSE),IF(AND(K92="E"),VLOOKUP($W$12,'Sel Coberturas,Capitais,Frquias'!$G$22:$J$32,2,FALSE),IF(AND(K92="F"),VLOOKUP($W$12,'Sel Coberturas,Capitais,Frquias'!$L$11:$O$17,2,FALSE),IF(AND(K92="G"),VLOOKUP($W$12,'Sel Coberturas,Capitais,Frquias'!$Q$11:$T$11,2,FALSE)))))))),"N")</f>
        <v>0</v>
      </c>
      <c r="X92" s="119" t="b">
        <f>IFERROR(IF(AND(W92="N"),"",(IF(AND(K92="A"),VLOOKUP($W$12,'Sel Coberturas,Capitais,Frquias'!$B$11:$E$17,4,FALSE),IF(AND(K92="B"),VLOOKUP($W$12,'Sel Coberturas,Capitais,Frquias'!$B$22:$E$30,4,FALSE),IF(AND(K92="C"),VLOOKUP($W$12,'Sel Coberturas,Capitais,Frquias'!$B$35:$E$48,4,FALSE),IF(AND(K92="D"),VLOOKUP($W$12,'Sel Coberturas,Capitais,Frquias'!$G$11:$J$15,4,FALSE),IF(AND(K92="E"),VLOOKUP($W$12,'Sel Coberturas,Capitais,Frquias'!$G$22:$J$32,4,FALSE),IF(AND(K92="F"),VLOOKUP($W$12,'Sel Coberturas,Capitais,Frquias'!$L$11:$O$17,4,FALSE),IF(AND(K92="G"),VLOOKUP($W$12,'Sel Coberturas,Capitais,Frquias'!$Q$11:$T$11,4,FALSE)))))))))),"")</f>
        <v>0</v>
      </c>
      <c r="Y92" s="118" t="b">
        <f>IFERROR(IF(AND(K92="A"),VLOOKUP($Y$12,'Sel Coberturas,Capitais,Frquias'!$B$11:$E$17,2,FALSE),IF(AND(K92="B"),VLOOKUP($Y$12,'Sel Coberturas,Capitais,Frquias'!$B$22:$E$30,2,FALSE),IF(AND(K92="C"),VLOOKUP($Y$12,'Sel Coberturas,Capitais,Frquias'!$B$35:$E$48,2,FALSE),IF(AND(K92="D"),VLOOKUP($Y$12,'Sel Coberturas,Capitais,Frquias'!$G$11:$J$15,2,FALSE),IF(AND(K92="E"),VLOOKUP($Y$12,'Sel Coberturas,Capitais,Frquias'!$G$22:$J$32,2,FALSE),IF(AND(K92="F"),VLOOKUP($Y$12,'Sel Coberturas,Capitais,Frquias'!$L$11:$O$17,2,FALSE),IF(AND(K92="G"),VLOOKUP($Y$12,'Sel Coberturas,Capitais,Frquias'!$Q$11:$T$11,2,FALSE)))))))),"N")</f>
        <v>0</v>
      </c>
      <c r="Z92" s="119" t="b">
        <f>IFERROR(IF(AND(Y92="N"),"",(IF(AND(K92="A"),VLOOKUP($Y$12,'Sel Coberturas,Capitais,Frquias'!$B$11:$E$17,4,FALSE),IF(AND(K92="B"),VLOOKUP($Y$12,'Sel Coberturas,Capitais,Frquias'!$B$22:$E$30,4,FALSE),IF(AND(K92="C"),VLOOKUP($Y$12,'Sel Coberturas,Capitais,Frquias'!$B$35:$E$48,4,FALSE),IF(AND(K92="D"),VLOOKUP($Y$12,'Sel Coberturas,Capitais,Frquias'!$G$11:$J$15,4,FALSE),IF(AND(K92="E"),VLOOKUP($Y$12,'Sel Coberturas,Capitais,Frquias'!$G$22:$J$32,4,FALSE),IF(AND(K92="F"),VLOOKUP($Y$12,'Sel Coberturas,Capitais,Frquias'!$L$11:$O$17,4,FALSE),IF(AND(K92="G"),VLOOKUP($Y$12,'Sel Coberturas,Capitais,Frquias'!$Q$11:$T$11,4,FALSE)))))))))),"")</f>
        <v>0</v>
      </c>
      <c r="AA92" s="118" t="b">
        <f>IFERROR(IF(AND(K92="A"),VLOOKUP($AA$12,'Sel Coberturas,Capitais,Frquias'!$B$11:$E$17,2,FALSE),IF(AND(K92="B"),VLOOKUP($AA$12,'Sel Coberturas,Capitais,Frquias'!$B$22:$E$30,2,FALSE),IF(AND(K92="C"),VLOOKUP($AA$12,'Sel Coberturas,Capitais,Frquias'!$B$35:$E$48,2,FALSE),IF(AND(K92="D"),VLOOKUP($AA$12,'Sel Coberturas,Capitais,Frquias'!$G$11:$J$15,2,FALSE),IF(AND(K92="E"),VLOOKUP($AA$12,'Sel Coberturas,Capitais,Frquias'!$G$22:$J$32,2,FALSE),IF(AND(K92="F"),VLOOKUP($AA$12,'Sel Coberturas,Capitais,Frquias'!$L$11:$O$17,2,FALSE),IF(AND(K92="G"),VLOOKUP($AA$12,'Sel Coberturas,Capitais,Frquias'!$Q$11:$T$11,2,FALSE)))))))),"N")</f>
        <v>0</v>
      </c>
      <c r="AB92" s="119" t="b">
        <f>IFERROR(IF(AND(AA92="N"),"",(IF(AND(K92="A"),VLOOKUP($AA$12,'Sel Coberturas,Capitais,Frquias'!$B$11:$E$17,4,FALSE),IF(AND(K92="B"),VLOOKUP($AA$12,'Sel Coberturas,Capitais,Frquias'!$B$22:$E$30,4,FALSE),IF(AND(K92="C"),VLOOKUP($AA$12,'Sel Coberturas,Capitais,Frquias'!$B$35:$E$48,4,FALSE),IF(AND(K92="D"),VLOOKUP($AA$12,'Sel Coberturas,Capitais,Frquias'!$G$11:$J$15,4,FALSE),IF(AND(K92="E"),VLOOKUP($AA$12,'Sel Coberturas,Capitais,Frquias'!$G$22:$J$32,4,FALSE),IF(AND(K92="F"),VLOOKUP($AA$12,'Sel Coberturas,Capitais,Frquias'!$L$11:$O$17,4,FALSE),IF(AND(K92="G"),VLOOKUP($AA$12,'Sel Coberturas,Capitais,Frquias'!$Q$11:$T$11,4,FALSE)))))))))),"")</f>
        <v>0</v>
      </c>
      <c r="AC92" s="118" t="b">
        <f>IFERROR(IF(AND(K92="A"),VLOOKUP($AC$12,'Sel Coberturas,Capitais,Frquias'!$B$11:$E$17,2,FALSE),IF(AND(K92="B"),VLOOKUP($AC$12,'Sel Coberturas,Capitais,Frquias'!$B$22:$E$30,2,FALSE),IF(AND(K92="C"),VLOOKUP($AC$12,'Sel Coberturas,Capitais,Frquias'!$B$35:$E$48,2,FALSE),IF(AND(K92="D"),VLOOKUP($AC$12,'Sel Coberturas,Capitais,Frquias'!$G$11:$J$15,2,FALSE),IF(AND(K92="E"),VLOOKUP($AC$12,'Sel Coberturas,Capitais,Frquias'!$G$22:$J$32,2,FALSE),IF(AND(K92="F"),VLOOKUP($AC$12,'Sel Coberturas,Capitais,Frquias'!$L$11:$O$17,2,FALSE),IF(AND(K92="G"),VLOOKUP($AC$12,'Sel Coberturas,Capitais,Frquias'!$Q$11:$T$11,2,FALSE)))))))),"N")</f>
        <v>0</v>
      </c>
      <c r="AD92" s="118" t="b">
        <f>IF(AND(AC92="N"),"N",(IF(AND(K92="A"),VLOOKUP($AC$12,'Sel Coberturas,Capitais,Frquias'!$B$11:$E$17,3,FALSE),IF(AND(K92="B"),VLOOKUP($AC$12,'Sel Coberturas,Capitais,Frquias'!$B$22:$E$30,3,FALSE),IF(AND(K92="C"),VLOOKUP($AC$12,'Sel Coberturas,Capitais,Frquias'!$B$35:$E$48,3,FALSE),IF(AND(K92="D"),VLOOKUP($AC$12,'Sel Coberturas,Capitais,Frquias'!$G$11:$J$15,3,FALSE),IF(AND(K92="E"),VLOOKUP($AC$12,'Sel Coberturas,Capitais,Frquias'!$G$22:$J$32,3,FALSE),IF(AND(K92="F"),VLOOKUP($AC$12,'Sel Coberturas,Capitais,Frquias'!$L$11:$O$17,3,FALSE),IF(AND(K92="G"),VLOOKUP($AC$12,'Sel Coberturas,Capitais,Frquias'!$Q$11:$T$11,3,FALSE))))))))))</f>
        <v>0</v>
      </c>
      <c r="AE92" s="118" t="b">
        <f>IFERROR(IF(AND(K92="A"),VLOOKUP($AE$12,'Sel Coberturas,Capitais,Frquias'!$B$11:$E$17,2,FALSE),IF(AND(K92="B"),VLOOKUP($AE$12,'Sel Coberturas,Capitais,Frquias'!$B$22:$E$30,2,FALSE),IF(AND(K92="C"),VLOOKUP($AE$12,'Sel Coberturas,Capitais,Frquias'!$B$35:$E$48,2,FALSE),IF(AND(K92="D"),VLOOKUP($AE$12,'Sel Coberturas,Capitais,Frquias'!$G$11:$J$15,2,FALSE),IF(AND(K92="E"),VLOOKUP($AE$12,'Sel Coberturas,Capitais,Frquias'!$G$22:$J$32,2,FALSE),IF(AND(K92="F"),VLOOKUP($AE$12,'Sel Coberturas,Capitais,Frquias'!$L$11:$O$17,2,FALSE),IF(AND(K92="G"),VLOOKUP($AE$12,'Sel Coberturas,Capitais,Frquias'!$Q$11:$T$11,2,FALSE)))))))),"N")</f>
        <v>0</v>
      </c>
      <c r="AF92" s="118" t="b">
        <f>IF(AND(AE92="N"),"N",(IF(AND(K92="A"),VLOOKUP($AE$12,'Sel Coberturas,Capitais,Frquias'!$B$11:$E$17,3,FALSE),IF(AND(K92="B"),VLOOKUP($AE$12,'Sel Coberturas,Capitais,Frquias'!$B$22:$E$30,3,FALSE),IF(AND(K92="C"),VLOOKUP($AE$12,'Sel Coberturas,Capitais,Frquias'!$B$35:$E$48,3,FALSE),IF(AND(K92="D"),VLOOKUP($AE$12,'Sel Coberturas,Capitais,Frquias'!$G$11:$J$15,3,FALSE),IF(AND(K92="E"),VLOOKUP($AE$12,'Sel Coberturas,Capitais,Frquias'!$G$22:$J$32,3,FALSE),IF(AND(K92="F"),VLOOKUP($AE$12,'Sel Coberturas,Capitais,Frquias'!$L$11:$O$17,3,FALSE),IF(AND(K92="G"),VLOOKUP($AE$12,'Sel Coberturas,Capitais,Frquias'!$Q$11:$T$11,3,FALSE))))))))))</f>
        <v>0</v>
      </c>
      <c r="AG92" s="118" t="b">
        <f>IFERROR(IF(AND(K92="A"),VLOOKUP($AG$12,'Sel Coberturas,Capitais,Frquias'!$B$11:$E$17,2,FALSE),IF(AND(K92="B"),VLOOKUP($AG$12,'Sel Coberturas,Capitais,Frquias'!$B$22:$E$30,2,FALSE),IF(AND(K92="C"),VLOOKUP($AG$12,'Sel Coberturas,Capitais,Frquias'!$B$35:$E$48,2,FALSE),IF(AND(K92="D"),VLOOKUP($AG$12,'Sel Coberturas,Capitais,Frquias'!$G$11:$J$15,2,FALSE),IF(AND(K92="E"),VLOOKUP($AG$12,'Sel Coberturas,Capitais,Frquias'!$G$22:$J$32,2,FALSE),IF(AND(K92="F"),VLOOKUP($AG$12,'Sel Coberturas,Capitais,Frquias'!$L$11:$O$17,2,FALSE),IF(AND(K92="G"),VLOOKUP($AG$12,'Sel Coberturas,Capitais,Frquias'!$Q$11:$T$11,2,FALSE)))))))),"N")</f>
        <v>0</v>
      </c>
      <c r="AH92" s="118" t="b">
        <f>IF(AND(AG92="N"),"N",(IF(AND(K92="A"),VLOOKUP($AG$12,'Sel Coberturas,Capitais,Frquias'!$B$11:$E$17,3,FALSE),IF(AND(K92="B"),VLOOKUP($AG$12,'Sel Coberturas,Capitais,Frquias'!$B$22:$E$30,3,FALSE),IF(AND(K92="C"),VLOOKUP($AG$12,'Sel Coberturas,Capitais,Frquias'!$B$35:$E$48,3,FALSE),IF(AND(K92="D"),VLOOKUP($AG$12,'Sel Coberturas,Capitais,Frquias'!$G$11:$J$15,3,FALSE),IF(AND(K92="E"),VLOOKUP($AG$12,'Sel Coberturas,Capitais,Frquias'!$G$22:$J$32,3,FALSE),IF(AND(K92="F"),VLOOKUP($AG$12,'Sel Coberturas,Capitais,Frquias'!$L$11:$O$17,3,FALSE),IF(AND(K92="G"),VLOOKUP($AG$12,'Sel Coberturas,Capitais,Frquias'!$Q$11:$T$11,3,FALSE))))))))))</f>
        <v>0</v>
      </c>
      <c r="AI92" s="118" t="b">
        <f>IFERROR(IF(AND(K92="A"),VLOOKUP($AI$12,'Sel Coberturas,Capitais,Frquias'!$B$11:$E$17,2,FALSE),IF(AND(K92="B"),VLOOKUP($AI$12,'Sel Coberturas,Capitais,Frquias'!$B$22:$E$30,2,FALSE),IF(AND(K92="C"),VLOOKUP($AI$12,'Sel Coberturas,Capitais,Frquias'!$B$35:$E$48,2,FALSE),IF(AND(K92="D"),VLOOKUP($AI$12,'Sel Coberturas,Capitais,Frquias'!$G$11:$J$15,2,FALSE),IF(AND(K92="E"),VLOOKUP($AI$12,'Sel Coberturas,Capitais,Frquias'!$G$22:$J$32,2,FALSE),IF(AND(K92="F"),VLOOKUP($AI$12,'Sel Coberturas,Capitais,Frquias'!$L$11:$O$17,2,FALSE),IF(AND(K92="G"),VLOOKUP($AI$12,'Sel Coberturas,Capitais,Frquias'!$Q$11:$T$11,2,FALSE)))))))),"N")</f>
        <v>0</v>
      </c>
      <c r="BU92" s="100" t="s">
        <v>510</v>
      </c>
      <c r="BV92" s="100" t="s">
        <v>303</v>
      </c>
      <c r="BW92" s="94" t="s">
        <v>509</v>
      </c>
      <c r="BY92" s="102" t="s">
        <v>1116</v>
      </c>
      <c r="BZ92" s="103" t="s">
        <v>376</v>
      </c>
      <c r="CA92" s="103">
        <v>1167</v>
      </c>
      <c r="CC92" s="90">
        <v>2384</v>
      </c>
      <c r="CD92" s="89" t="s">
        <v>1443</v>
      </c>
      <c r="CF92" s="90">
        <v>10414</v>
      </c>
      <c r="CG92" s="92" t="s">
        <v>1896</v>
      </c>
    </row>
    <row r="93" spans="1:85">
      <c r="A93" s="85">
        <f t="shared" si="1"/>
        <v>81</v>
      </c>
      <c r="B93" s="114"/>
      <c r="C93" s="115"/>
      <c r="D93" s="115"/>
      <c r="E93" s="115"/>
      <c r="F93" s="114"/>
      <c r="G93" s="114"/>
      <c r="H93" s="114"/>
      <c r="I93" s="121"/>
      <c r="J93" s="116"/>
      <c r="K93" s="116"/>
      <c r="L93" s="117" t="b">
        <f>IFERROR(IF(AND(K93="A"),VLOOKUP($L$12,'Sel Coberturas,Capitais,Frquias'!$B$11:$E$17,3,FALSE),IF(AND(K93="B"),VLOOKUP($L$12,'Sel Coberturas,Capitais,Frquias'!$B$22:$E$30,3,FALSE),IF(AND(K93="C"),VLOOKUP($L$12,'Sel Coberturas,Capitais,Frquias'!$B$35:$E$48,3,FALSE),IF(AND(K93="D"),VLOOKUP($L$12,'Sel Coberturas,Capitais,Frquias'!$G$11:$J$15,3,FALSE),IF(AND(K93="E"),VLOOKUP($L$12,'Sel Coberturas,Capitais,Frquias'!$G$22:$J$32,3,FALSE),IF(AND(K93="F"),VLOOKUP($L$12,'Sel Coberturas,Capitais,Frquias'!$L$11:$O$17,3,FALSE),IF(AND(K93="G"),VLOOKUP($L$12,'Sel Coberturas,Capitais,Frquias'!$Q$11:$T$11,3,FALSE)))))))),"")</f>
        <v>0</v>
      </c>
      <c r="M93" s="118" t="b">
        <f>IFERROR(IF(AND(K93="A"),VLOOKUP($M$12,'Sel Coberturas,Capitais,Frquias'!$B$11:$E$17,2,FALSE),IF(AND(K93="B"),VLOOKUP($M$12,'Sel Coberturas,Capitais,Frquias'!$B$22:$E$30,2,FALSE),IF(AND(K93="C"),VLOOKUP($M$12,'Sel Coberturas,Capitais,Frquias'!$B$35:$E$48,2,FALSE),IF(AND(K93="D"),VLOOKUP($M$12,'Sel Coberturas,Capitais,Frquias'!$G$11:$J$15,2,FALSE),IF(AND(K93="E"),VLOOKUP($M$12,'Sel Coberturas,Capitais,Frquias'!$G$22:$J$32,2,FALSE),IF(AND(K93="F"),VLOOKUP($M$12,'Sel Coberturas,Capitais,Frquias'!$L$11:$O$17,2,FALSE),IF(AND(K93="G"),VLOOKUP($M$12,'Sel Coberturas,Capitais,Frquias'!$Q$11:$T$11,2,FALSE)))))))),"N")</f>
        <v>0</v>
      </c>
      <c r="N93" s="118" t="b">
        <f>IF(AND(M93="N"),"N",(IF(AND(K93="A"),VLOOKUP($M$12,'Sel Coberturas,Capitais,Frquias'!$B$11:$E$17,3,FALSE),IF(AND(K93="B"),VLOOKUP($M$12,'Sel Coberturas,Capitais,Frquias'!$B$22:$E$30,3,FALSE),IF(AND(K93="C"),VLOOKUP($M$12,'Sel Coberturas,Capitais,Frquias'!$B$35:$E$48,3,FALSE),IF(AND(K93="D"),VLOOKUP($M$12,'Sel Coberturas,Capitais,Frquias'!$G$11:$J$15,3,FALSE),IF(AND(K93="E"),VLOOKUP($M$12,'Sel Coberturas,Capitais,Frquias'!$G$22:$J$32,3,FALSE),IF(AND(K93="F"),VLOOKUP($M$12,'Sel Coberturas,Capitais,Frquias'!$L$11:$O$17,3,FALSE),IF(AND(K93="G"),VLOOKUP($M$12,'Sel Coberturas,Capitais,Frquias'!$Q$11:$T$11,3,FALSE))))))))))</f>
        <v>0</v>
      </c>
      <c r="O93" s="118" t="b">
        <f>IFERROR(IF(AND(K93="A"),VLOOKUP($O$12,'Sel Coberturas,Capitais,Frquias'!$B$11:$E$17,2,FALSE),IF(AND(K93="B"),VLOOKUP($O$12,'Sel Coberturas,Capitais,Frquias'!$B$22:$E$30,2,FALSE),IF(AND(K93="C"),VLOOKUP($O$12,'Sel Coberturas,Capitais,Frquias'!$B$35:$E$48,2,FALSE),IF(AND(K93="D"),VLOOKUP($O$12,'Sel Coberturas,Capitais,Frquias'!$G$11:$J$15,2,FALSE),IF(AND(K93="E"),VLOOKUP($O$12,'Sel Coberturas,Capitais,Frquias'!$G$22:$J$32,2,FALSE),IF(AND(K93="F"),VLOOKUP($O$12,'Sel Coberturas,Capitais,Frquias'!$L$11:$O$17,2,FALSE),IF(AND(K93="G"),VLOOKUP($O$12,'Sel Coberturas,Capitais,Frquias'!$Q$11:$T$11,2,FALSE)))))))),"N")</f>
        <v>0</v>
      </c>
      <c r="P93" s="118" t="b">
        <f>IFERROR(IF(AND(K93="A"),VLOOKUP($P$12,'Sel Coberturas,Capitais,Frquias'!$B$11:$E$17,2,FALSE),IF(AND(K93="B"),VLOOKUP($P$12,'Sel Coberturas,Capitais,Frquias'!$B$22:$E$30,2,FALSE),IF(AND(K93="C"),VLOOKUP($P$12,'Sel Coberturas,Capitais,Frquias'!$B$35:$E$48,2,FALSE),IF(AND(K93="D"),VLOOKUP($P$12,'Sel Coberturas,Capitais,Frquias'!$G$11:$J$15,2,FALSE),IF(AND(K93="E"),VLOOKUP($P$12,'Sel Coberturas,Capitais,Frquias'!$G$22:$J$32,2,FALSE),IF(AND(K93="F"),VLOOKUP($P$12,'Sel Coberturas,Capitais,Frquias'!$L$11:$O$17,2,FALSE),IF(AND(K93="G"),VLOOKUP($P$12,'Sel Coberturas,Capitais,Frquias'!$Q$11:$T$11,2,FALSE)))))))),"N")</f>
        <v>0</v>
      </c>
      <c r="Q93" s="118" t="b">
        <f>IFERROR(IF(AND(K93="A"),VLOOKUP($Q$12,'Sel Coberturas,Capitais,Frquias'!$B$11:$E$17,2,FALSE),IF(AND(K93="B"),VLOOKUP($Q$12,'Sel Coberturas,Capitais,Frquias'!$B$22:$E$30,2,FALSE),IF(AND(K93="C"),VLOOKUP($Q$12,'Sel Coberturas,Capitais,Frquias'!$B$35:$E$48,2,FALSE),IF(AND(K93="D"),VLOOKUP($Q$12,'Sel Coberturas,Capitais,Frquias'!$G$11:$J$15,2,FALSE),IF(AND(K93="E"),VLOOKUP($Q$12,'Sel Coberturas,Capitais,Frquias'!$G$22:$J$32,2,FALSE),IF(AND(K93="F"),VLOOKUP($Q$12,'Sel Coberturas,Capitais,Frquias'!$L$11:$O$17,2,FALSE),IF(AND(K93="G"),VLOOKUP($Q$12,'Sel Coberturas,Capitais,Frquias'!$Q$11:$T$11,2,FALSE)))))))),"N")</f>
        <v>0</v>
      </c>
      <c r="R93" s="118" t="b">
        <f>IF(AND(Q93="N"),"N",(IF(AND(K93="A"),VLOOKUP($Q$12,'Sel Coberturas,Capitais,Frquias'!$B$11:$E$17,3,FALSE),IF(AND(K93="B"),VLOOKUP($Q$12,'Sel Coberturas,Capitais,Frquias'!$B$22:$E$30,3,FALSE),IF(AND(K93="C"),VLOOKUP($Q$12,'Sel Coberturas,Capitais,Frquias'!$B$35:$E$48,3,FALSE),IF(AND(K93="D"),VLOOKUP($Q$12,'Sel Coberturas,Capitais,Frquias'!$G$11:$J$15,3,FALSE),IF(AND(K93="E"),VLOOKUP($Q$12,'Sel Coberturas,Capitais,Frquias'!$G$22:$J$32,3,FALSE),IF(AND(K93="F"),VLOOKUP($Q$12,'Sel Coberturas,Capitais,Frquias'!$L$11:$O$17,3,FALSE),IF(AND(K93="G"),VLOOKUP($Q$12,'Sel Coberturas,Capitais,Frquias'!$Q$11:$T$11,3,FALSE))))))))))</f>
        <v>0</v>
      </c>
      <c r="S93" s="118" t="b">
        <f>IFERROR(IF(AND(K93="A"),VLOOKUP($S$12,'Sel Coberturas,Capitais,Frquias'!$B$11:$E$17,2,FALSE),IF(AND(K93="B"),VLOOKUP($S$12,'Sel Coberturas,Capitais,Frquias'!$B$22:$E$30,2,FALSE),IF(AND(K93="C"),VLOOKUP($S$12,'Sel Coberturas,Capitais,Frquias'!$B$35:$E$48,2,FALSE),IF(AND(K93="D"),VLOOKUP($S$12,'Sel Coberturas,Capitais,Frquias'!$G$11:$J$15,2,FALSE),IF(AND(K93="E"),VLOOKUP($S$12,'Sel Coberturas,Capitais,Frquias'!$G$22:$J$32,2,FALSE),IF(AND(K93="F"),VLOOKUP($S$12,'Sel Coberturas,Capitais,Frquias'!$L$11:$O$17,2,FALSE),IF(AND(K93="G"),VLOOKUP($S$12,'Sel Coberturas,Capitais,Frquias'!$Q$11:$T$11,2,FALSE)))))))),"N")</f>
        <v>0</v>
      </c>
      <c r="T93" s="118" t="b">
        <f>IFERROR(IF(AND(S93="N"),"",(IF(AND(K93="A"),VLOOKUP($S$12,'Sel Coberturas,Capitais,Frquias'!$B$11:$E$17,4,FALSE),IF(AND(K93="B"),VLOOKUP($S$12,'Sel Coberturas,Capitais,Frquias'!$B$22:$E$30,4,FALSE),IF(AND(K93="C"),VLOOKUP($S$12,'Sel Coberturas,Capitais,Frquias'!$B$35:$E$48,4,FALSE),IF(AND(K93="D"),VLOOKUP($S$12,'Sel Coberturas,Capitais,Frquias'!$G$11:$J$15,4,FALSE),IF(AND(K93="E"),VLOOKUP($S$12,'Sel Coberturas,Capitais,Frquias'!$G$22:$J$32,4,FALSE),IF(AND(K93="F"),VLOOKUP($S$12,'Sel Coberturas,Capitais,Frquias'!$L$11:$O$17,4,FALSE),IF(AND(K93="G"),VLOOKUP($S$12,'Sel Coberturas,Capitais,Frquias'!$Q$11:$T$11,4,FALSE)))))))))),"")</f>
        <v>0</v>
      </c>
      <c r="U93" s="118" t="b">
        <f>IFERROR(IF(AND(K93="A"),VLOOKUP($U$12,'Sel Coberturas,Capitais,Frquias'!$B$11:$E$17,2,FALSE),IF(AND(K93="B"),VLOOKUP($U$12,'Sel Coberturas,Capitais,Frquias'!$B$22:$E$30,2,FALSE),IF(AND(K93="C"),VLOOKUP($U$12,'Sel Coberturas,Capitais,Frquias'!$B$35:$E$48,2,FALSE),IF(AND(K93="D"),VLOOKUP($U$12,'Sel Coberturas,Capitais,Frquias'!$G$11:$J$15,2,FALSE),IF(AND(K93="E"),VLOOKUP($U$12,'Sel Coberturas,Capitais,Frquias'!$G$22:$J$32,2,FALSE),IF(AND(K93="F"),VLOOKUP($U$12,'Sel Coberturas,Capitais,Frquias'!$L$11:$O$17,2,FALSE),IF(AND(K93="G"),VLOOKUP($U$12,'Sel Coberturas,Capitais,Frquias'!$Q$11:$T$11,2,FALSE)))))))),"N")</f>
        <v>0</v>
      </c>
      <c r="V93" s="119" t="b">
        <f>IFERROR(IF(AND(U93="N"),"",(IF(AND(K93="A"),VLOOKUP($U$12,'Sel Coberturas,Capitais,Frquias'!$B$11:$E$17,4,FALSE),IF(AND(K93="B"),VLOOKUP($U$12,'Sel Coberturas,Capitais,Frquias'!$B$22:$E$30,4,FALSE),IF(AND(K93="C"),VLOOKUP($U$12,'Sel Coberturas,Capitais,Frquias'!$B$35:$E$48,4,FALSE),IF(AND(K93="D"),VLOOKUP($U$12,'Sel Coberturas,Capitais,Frquias'!$G$11:$J$15,4,FALSE),IF(AND(K93="E"),VLOOKUP($U$12,'Sel Coberturas,Capitais,Frquias'!$G$22:$J$32,4,FALSE),IF(AND(K93="F"),VLOOKUP($U$12,'Sel Coberturas,Capitais,Frquias'!$L$11:$O$17,4,FALSE),IF(AND(K93="G"),VLOOKUP($U$12,'Sel Coberturas,Capitais,Frquias'!$Q$11:$T$11,4,FALSE)))))))))),"")</f>
        <v>0</v>
      </c>
      <c r="W93" s="118" t="b">
        <f>IFERROR(IF(AND(K93="A"),VLOOKUP($W$12,'Sel Coberturas,Capitais,Frquias'!$B$11:$E$17,2,FALSE),IF(AND(K93="B"),VLOOKUP($W$12,'Sel Coberturas,Capitais,Frquias'!$B$22:$E$30,2,FALSE),IF(AND(K93="C"),VLOOKUP($W$12,'Sel Coberturas,Capitais,Frquias'!$B$35:$E$48,2,FALSE),IF(AND(K93="D"),VLOOKUP($W$12,'Sel Coberturas,Capitais,Frquias'!$G$11:$J$15,2,FALSE),IF(AND(K93="E"),VLOOKUP($W$12,'Sel Coberturas,Capitais,Frquias'!$G$22:$J$32,2,FALSE),IF(AND(K93="F"),VLOOKUP($W$12,'Sel Coberturas,Capitais,Frquias'!$L$11:$O$17,2,FALSE),IF(AND(K93="G"),VLOOKUP($W$12,'Sel Coberturas,Capitais,Frquias'!$Q$11:$T$11,2,FALSE)))))))),"N")</f>
        <v>0</v>
      </c>
      <c r="X93" s="119" t="b">
        <f>IFERROR(IF(AND(W93="N"),"",(IF(AND(K93="A"),VLOOKUP($W$12,'Sel Coberturas,Capitais,Frquias'!$B$11:$E$17,4,FALSE),IF(AND(K93="B"),VLOOKUP($W$12,'Sel Coberturas,Capitais,Frquias'!$B$22:$E$30,4,FALSE),IF(AND(K93="C"),VLOOKUP($W$12,'Sel Coberturas,Capitais,Frquias'!$B$35:$E$48,4,FALSE),IF(AND(K93="D"),VLOOKUP($W$12,'Sel Coberturas,Capitais,Frquias'!$G$11:$J$15,4,FALSE),IF(AND(K93="E"),VLOOKUP($W$12,'Sel Coberturas,Capitais,Frquias'!$G$22:$J$32,4,FALSE),IF(AND(K93="F"),VLOOKUP($W$12,'Sel Coberturas,Capitais,Frquias'!$L$11:$O$17,4,FALSE),IF(AND(K93="G"),VLOOKUP($W$12,'Sel Coberturas,Capitais,Frquias'!$Q$11:$T$11,4,FALSE)))))))))),"")</f>
        <v>0</v>
      </c>
      <c r="Y93" s="118" t="b">
        <f>IFERROR(IF(AND(K93="A"),VLOOKUP($Y$12,'Sel Coberturas,Capitais,Frquias'!$B$11:$E$17,2,FALSE),IF(AND(K93="B"),VLOOKUP($Y$12,'Sel Coberturas,Capitais,Frquias'!$B$22:$E$30,2,FALSE),IF(AND(K93="C"),VLOOKUP($Y$12,'Sel Coberturas,Capitais,Frquias'!$B$35:$E$48,2,FALSE),IF(AND(K93="D"),VLOOKUP($Y$12,'Sel Coberturas,Capitais,Frquias'!$G$11:$J$15,2,FALSE),IF(AND(K93="E"),VLOOKUP($Y$12,'Sel Coberturas,Capitais,Frquias'!$G$22:$J$32,2,FALSE),IF(AND(K93="F"),VLOOKUP($Y$12,'Sel Coberturas,Capitais,Frquias'!$L$11:$O$17,2,FALSE),IF(AND(K93="G"),VLOOKUP($Y$12,'Sel Coberturas,Capitais,Frquias'!$Q$11:$T$11,2,FALSE)))))))),"N")</f>
        <v>0</v>
      </c>
      <c r="Z93" s="119" t="b">
        <f>IFERROR(IF(AND(Y93="N"),"",(IF(AND(K93="A"),VLOOKUP($Y$12,'Sel Coberturas,Capitais,Frquias'!$B$11:$E$17,4,FALSE),IF(AND(K93="B"),VLOOKUP($Y$12,'Sel Coberturas,Capitais,Frquias'!$B$22:$E$30,4,FALSE),IF(AND(K93="C"),VLOOKUP($Y$12,'Sel Coberturas,Capitais,Frquias'!$B$35:$E$48,4,FALSE),IF(AND(K93="D"),VLOOKUP($Y$12,'Sel Coberturas,Capitais,Frquias'!$G$11:$J$15,4,FALSE),IF(AND(K93="E"),VLOOKUP($Y$12,'Sel Coberturas,Capitais,Frquias'!$G$22:$J$32,4,FALSE),IF(AND(K93="F"),VLOOKUP($Y$12,'Sel Coberturas,Capitais,Frquias'!$L$11:$O$17,4,FALSE),IF(AND(K93="G"),VLOOKUP($Y$12,'Sel Coberturas,Capitais,Frquias'!$Q$11:$T$11,4,FALSE)))))))))),"")</f>
        <v>0</v>
      </c>
      <c r="AA93" s="118" t="b">
        <f>IFERROR(IF(AND(K93="A"),VLOOKUP($AA$12,'Sel Coberturas,Capitais,Frquias'!$B$11:$E$17,2,FALSE),IF(AND(K93="B"),VLOOKUP($AA$12,'Sel Coberturas,Capitais,Frquias'!$B$22:$E$30,2,FALSE),IF(AND(K93="C"),VLOOKUP($AA$12,'Sel Coberturas,Capitais,Frquias'!$B$35:$E$48,2,FALSE),IF(AND(K93="D"),VLOOKUP($AA$12,'Sel Coberturas,Capitais,Frquias'!$G$11:$J$15,2,FALSE),IF(AND(K93="E"),VLOOKUP($AA$12,'Sel Coberturas,Capitais,Frquias'!$G$22:$J$32,2,FALSE),IF(AND(K93="F"),VLOOKUP($AA$12,'Sel Coberturas,Capitais,Frquias'!$L$11:$O$17,2,FALSE),IF(AND(K93="G"),VLOOKUP($AA$12,'Sel Coberturas,Capitais,Frquias'!$Q$11:$T$11,2,FALSE)))))))),"N")</f>
        <v>0</v>
      </c>
      <c r="AB93" s="119" t="b">
        <f>IFERROR(IF(AND(AA93="N"),"",(IF(AND(K93="A"),VLOOKUP($AA$12,'Sel Coberturas,Capitais,Frquias'!$B$11:$E$17,4,FALSE),IF(AND(K93="B"),VLOOKUP($AA$12,'Sel Coberturas,Capitais,Frquias'!$B$22:$E$30,4,FALSE),IF(AND(K93="C"),VLOOKUP($AA$12,'Sel Coberturas,Capitais,Frquias'!$B$35:$E$48,4,FALSE),IF(AND(K93="D"),VLOOKUP($AA$12,'Sel Coberturas,Capitais,Frquias'!$G$11:$J$15,4,FALSE),IF(AND(K93="E"),VLOOKUP($AA$12,'Sel Coberturas,Capitais,Frquias'!$G$22:$J$32,4,FALSE),IF(AND(K93="F"),VLOOKUP($AA$12,'Sel Coberturas,Capitais,Frquias'!$L$11:$O$17,4,FALSE),IF(AND(K93="G"),VLOOKUP($AA$12,'Sel Coberturas,Capitais,Frquias'!$Q$11:$T$11,4,FALSE)))))))))),"")</f>
        <v>0</v>
      </c>
      <c r="AC93" s="118" t="b">
        <f>IFERROR(IF(AND(K93="A"),VLOOKUP($AC$12,'Sel Coberturas,Capitais,Frquias'!$B$11:$E$17,2,FALSE),IF(AND(K93="B"),VLOOKUP($AC$12,'Sel Coberturas,Capitais,Frquias'!$B$22:$E$30,2,FALSE),IF(AND(K93="C"),VLOOKUP($AC$12,'Sel Coberturas,Capitais,Frquias'!$B$35:$E$48,2,FALSE),IF(AND(K93="D"),VLOOKUP($AC$12,'Sel Coberturas,Capitais,Frquias'!$G$11:$J$15,2,FALSE),IF(AND(K93="E"),VLOOKUP($AC$12,'Sel Coberturas,Capitais,Frquias'!$G$22:$J$32,2,FALSE),IF(AND(K93="F"),VLOOKUP($AC$12,'Sel Coberturas,Capitais,Frquias'!$L$11:$O$17,2,FALSE),IF(AND(K93="G"),VLOOKUP($AC$12,'Sel Coberturas,Capitais,Frquias'!$Q$11:$T$11,2,FALSE)))))))),"N")</f>
        <v>0</v>
      </c>
      <c r="AD93" s="118" t="b">
        <f>IF(AND(AC93="N"),"N",(IF(AND(K93="A"),VLOOKUP($AC$12,'Sel Coberturas,Capitais,Frquias'!$B$11:$E$17,3,FALSE),IF(AND(K93="B"),VLOOKUP($AC$12,'Sel Coberturas,Capitais,Frquias'!$B$22:$E$30,3,FALSE),IF(AND(K93="C"),VLOOKUP($AC$12,'Sel Coberturas,Capitais,Frquias'!$B$35:$E$48,3,FALSE),IF(AND(K93="D"),VLOOKUP($AC$12,'Sel Coberturas,Capitais,Frquias'!$G$11:$J$15,3,FALSE),IF(AND(K93="E"),VLOOKUP($AC$12,'Sel Coberturas,Capitais,Frquias'!$G$22:$J$32,3,FALSE),IF(AND(K93="F"),VLOOKUP($AC$12,'Sel Coberturas,Capitais,Frquias'!$L$11:$O$17,3,FALSE),IF(AND(K93="G"),VLOOKUP($AC$12,'Sel Coberturas,Capitais,Frquias'!$Q$11:$T$11,3,FALSE))))))))))</f>
        <v>0</v>
      </c>
      <c r="AE93" s="118" t="b">
        <f>IFERROR(IF(AND(K93="A"),VLOOKUP($AE$12,'Sel Coberturas,Capitais,Frquias'!$B$11:$E$17,2,FALSE),IF(AND(K93="B"),VLOOKUP($AE$12,'Sel Coberturas,Capitais,Frquias'!$B$22:$E$30,2,FALSE),IF(AND(K93="C"),VLOOKUP($AE$12,'Sel Coberturas,Capitais,Frquias'!$B$35:$E$48,2,FALSE),IF(AND(K93="D"),VLOOKUP($AE$12,'Sel Coberturas,Capitais,Frquias'!$G$11:$J$15,2,FALSE),IF(AND(K93="E"),VLOOKUP($AE$12,'Sel Coberturas,Capitais,Frquias'!$G$22:$J$32,2,FALSE),IF(AND(K93="F"),VLOOKUP($AE$12,'Sel Coberturas,Capitais,Frquias'!$L$11:$O$17,2,FALSE),IF(AND(K93="G"),VLOOKUP($AE$12,'Sel Coberturas,Capitais,Frquias'!$Q$11:$T$11,2,FALSE)))))))),"N")</f>
        <v>0</v>
      </c>
      <c r="AF93" s="118" t="b">
        <f>IF(AND(AE93="N"),"N",(IF(AND(K93="A"),VLOOKUP($AE$12,'Sel Coberturas,Capitais,Frquias'!$B$11:$E$17,3,FALSE),IF(AND(K93="B"),VLOOKUP($AE$12,'Sel Coberturas,Capitais,Frquias'!$B$22:$E$30,3,FALSE),IF(AND(K93="C"),VLOOKUP($AE$12,'Sel Coberturas,Capitais,Frquias'!$B$35:$E$48,3,FALSE),IF(AND(K93="D"),VLOOKUP($AE$12,'Sel Coberturas,Capitais,Frquias'!$G$11:$J$15,3,FALSE),IF(AND(K93="E"),VLOOKUP($AE$12,'Sel Coberturas,Capitais,Frquias'!$G$22:$J$32,3,FALSE),IF(AND(K93="F"),VLOOKUP($AE$12,'Sel Coberturas,Capitais,Frquias'!$L$11:$O$17,3,FALSE),IF(AND(K93="G"),VLOOKUP($AE$12,'Sel Coberturas,Capitais,Frquias'!$Q$11:$T$11,3,FALSE))))))))))</f>
        <v>0</v>
      </c>
      <c r="AG93" s="118" t="b">
        <f>IFERROR(IF(AND(K93="A"),VLOOKUP($AG$12,'Sel Coberturas,Capitais,Frquias'!$B$11:$E$17,2,FALSE),IF(AND(K93="B"),VLOOKUP($AG$12,'Sel Coberturas,Capitais,Frquias'!$B$22:$E$30,2,FALSE),IF(AND(K93="C"),VLOOKUP($AG$12,'Sel Coberturas,Capitais,Frquias'!$B$35:$E$48,2,FALSE),IF(AND(K93="D"),VLOOKUP($AG$12,'Sel Coberturas,Capitais,Frquias'!$G$11:$J$15,2,FALSE),IF(AND(K93="E"),VLOOKUP($AG$12,'Sel Coberturas,Capitais,Frquias'!$G$22:$J$32,2,FALSE),IF(AND(K93="F"),VLOOKUP($AG$12,'Sel Coberturas,Capitais,Frquias'!$L$11:$O$17,2,FALSE),IF(AND(K93="G"),VLOOKUP($AG$12,'Sel Coberturas,Capitais,Frquias'!$Q$11:$T$11,2,FALSE)))))))),"N")</f>
        <v>0</v>
      </c>
      <c r="AH93" s="118" t="b">
        <f>IF(AND(AG93="N"),"N",(IF(AND(K93="A"),VLOOKUP($AG$12,'Sel Coberturas,Capitais,Frquias'!$B$11:$E$17,3,FALSE),IF(AND(K93="B"),VLOOKUP($AG$12,'Sel Coberturas,Capitais,Frquias'!$B$22:$E$30,3,FALSE),IF(AND(K93="C"),VLOOKUP($AG$12,'Sel Coberturas,Capitais,Frquias'!$B$35:$E$48,3,FALSE),IF(AND(K93="D"),VLOOKUP($AG$12,'Sel Coberturas,Capitais,Frquias'!$G$11:$J$15,3,FALSE),IF(AND(K93="E"),VLOOKUP($AG$12,'Sel Coberturas,Capitais,Frquias'!$G$22:$J$32,3,FALSE),IF(AND(K93="F"),VLOOKUP($AG$12,'Sel Coberturas,Capitais,Frquias'!$L$11:$O$17,3,FALSE),IF(AND(K93="G"),VLOOKUP($AG$12,'Sel Coberturas,Capitais,Frquias'!$Q$11:$T$11,3,FALSE))))))))))</f>
        <v>0</v>
      </c>
      <c r="AI93" s="118" t="b">
        <f>IFERROR(IF(AND(K93="A"),VLOOKUP($AI$12,'Sel Coberturas,Capitais,Frquias'!$B$11:$E$17,2,FALSE),IF(AND(K93="B"),VLOOKUP($AI$12,'Sel Coberturas,Capitais,Frquias'!$B$22:$E$30,2,FALSE),IF(AND(K93="C"),VLOOKUP($AI$12,'Sel Coberturas,Capitais,Frquias'!$B$35:$E$48,2,FALSE),IF(AND(K93="D"),VLOOKUP($AI$12,'Sel Coberturas,Capitais,Frquias'!$G$11:$J$15,2,FALSE),IF(AND(K93="E"),VLOOKUP($AI$12,'Sel Coberturas,Capitais,Frquias'!$G$22:$J$32,2,FALSE),IF(AND(K93="F"),VLOOKUP($AI$12,'Sel Coberturas,Capitais,Frquias'!$L$11:$O$17,2,FALSE),IF(AND(K93="G"),VLOOKUP($AI$12,'Sel Coberturas,Capitais,Frquias'!$Q$11:$T$11,2,FALSE)))))))),"N")</f>
        <v>0</v>
      </c>
      <c r="BU93" s="100" t="s">
        <v>510</v>
      </c>
      <c r="BV93" s="100" t="s">
        <v>303</v>
      </c>
      <c r="BW93" s="94" t="s">
        <v>512</v>
      </c>
      <c r="BY93" s="102" t="s">
        <v>1457</v>
      </c>
      <c r="BZ93" s="103" t="s">
        <v>271</v>
      </c>
      <c r="CA93" s="103">
        <v>2690</v>
      </c>
      <c r="CC93" s="90">
        <v>2395</v>
      </c>
      <c r="CD93" s="89" t="s">
        <v>1533</v>
      </c>
      <c r="CF93" s="90">
        <v>10420</v>
      </c>
      <c r="CG93" s="92" t="s">
        <v>1897</v>
      </c>
    </row>
    <row r="94" spans="1:85">
      <c r="A94" s="85">
        <f t="shared" si="1"/>
        <v>82</v>
      </c>
      <c r="B94" s="114"/>
      <c r="C94" s="115"/>
      <c r="D94" s="115"/>
      <c r="E94" s="115"/>
      <c r="F94" s="114"/>
      <c r="G94" s="114"/>
      <c r="H94" s="114"/>
      <c r="I94" s="121"/>
      <c r="J94" s="116"/>
      <c r="K94" s="116"/>
      <c r="L94" s="117" t="b">
        <f>IFERROR(IF(AND(K94="A"),VLOOKUP($L$12,'Sel Coberturas,Capitais,Frquias'!$B$11:$E$17,3,FALSE),IF(AND(K94="B"),VLOOKUP($L$12,'Sel Coberturas,Capitais,Frquias'!$B$22:$E$30,3,FALSE),IF(AND(K94="C"),VLOOKUP($L$12,'Sel Coberturas,Capitais,Frquias'!$B$35:$E$48,3,FALSE),IF(AND(K94="D"),VLOOKUP($L$12,'Sel Coberturas,Capitais,Frquias'!$G$11:$J$15,3,FALSE),IF(AND(K94="E"),VLOOKUP($L$12,'Sel Coberturas,Capitais,Frquias'!$G$22:$J$32,3,FALSE),IF(AND(K94="F"),VLOOKUP($L$12,'Sel Coberturas,Capitais,Frquias'!$L$11:$O$17,3,FALSE),IF(AND(K94="G"),VLOOKUP($L$12,'Sel Coberturas,Capitais,Frquias'!$Q$11:$T$11,3,FALSE)))))))),"")</f>
        <v>0</v>
      </c>
      <c r="M94" s="118" t="b">
        <f>IFERROR(IF(AND(K94="A"),VLOOKUP($M$12,'Sel Coberturas,Capitais,Frquias'!$B$11:$E$17,2,FALSE),IF(AND(K94="B"),VLOOKUP($M$12,'Sel Coberturas,Capitais,Frquias'!$B$22:$E$30,2,FALSE),IF(AND(K94="C"),VLOOKUP($M$12,'Sel Coberturas,Capitais,Frquias'!$B$35:$E$48,2,FALSE),IF(AND(K94="D"),VLOOKUP($M$12,'Sel Coberturas,Capitais,Frquias'!$G$11:$J$15,2,FALSE),IF(AND(K94="E"),VLOOKUP($M$12,'Sel Coberturas,Capitais,Frquias'!$G$22:$J$32,2,FALSE),IF(AND(K94="F"),VLOOKUP($M$12,'Sel Coberturas,Capitais,Frquias'!$L$11:$O$17,2,FALSE),IF(AND(K94="G"),VLOOKUP($M$12,'Sel Coberturas,Capitais,Frquias'!$Q$11:$T$11,2,FALSE)))))))),"N")</f>
        <v>0</v>
      </c>
      <c r="N94" s="118" t="b">
        <f>IF(AND(M94="N"),"N",(IF(AND(K94="A"),VLOOKUP($M$12,'Sel Coberturas,Capitais,Frquias'!$B$11:$E$17,3,FALSE),IF(AND(K94="B"),VLOOKUP($M$12,'Sel Coberturas,Capitais,Frquias'!$B$22:$E$30,3,FALSE),IF(AND(K94="C"),VLOOKUP($M$12,'Sel Coberturas,Capitais,Frquias'!$B$35:$E$48,3,FALSE),IF(AND(K94="D"),VLOOKUP($M$12,'Sel Coberturas,Capitais,Frquias'!$G$11:$J$15,3,FALSE),IF(AND(K94="E"),VLOOKUP($M$12,'Sel Coberturas,Capitais,Frquias'!$G$22:$J$32,3,FALSE),IF(AND(K94="F"),VLOOKUP($M$12,'Sel Coberturas,Capitais,Frquias'!$L$11:$O$17,3,FALSE),IF(AND(K94="G"),VLOOKUP($M$12,'Sel Coberturas,Capitais,Frquias'!$Q$11:$T$11,3,FALSE))))))))))</f>
        <v>0</v>
      </c>
      <c r="O94" s="118" t="b">
        <f>IFERROR(IF(AND(K94="A"),VLOOKUP($O$12,'Sel Coberturas,Capitais,Frquias'!$B$11:$E$17,2,FALSE),IF(AND(K94="B"),VLOOKUP($O$12,'Sel Coberturas,Capitais,Frquias'!$B$22:$E$30,2,FALSE),IF(AND(K94="C"),VLOOKUP($O$12,'Sel Coberturas,Capitais,Frquias'!$B$35:$E$48,2,FALSE),IF(AND(K94="D"),VLOOKUP($O$12,'Sel Coberturas,Capitais,Frquias'!$G$11:$J$15,2,FALSE),IF(AND(K94="E"),VLOOKUP($O$12,'Sel Coberturas,Capitais,Frquias'!$G$22:$J$32,2,FALSE),IF(AND(K94="F"),VLOOKUP($O$12,'Sel Coberturas,Capitais,Frquias'!$L$11:$O$17,2,FALSE),IF(AND(K94="G"),VLOOKUP($O$12,'Sel Coberturas,Capitais,Frquias'!$Q$11:$T$11,2,FALSE)))))))),"N")</f>
        <v>0</v>
      </c>
      <c r="P94" s="118" t="b">
        <f>IFERROR(IF(AND(K94="A"),VLOOKUP($P$12,'Sel Coberturas,Capitais,Frquias'!$B$11:$E$17,2,FALSE),IF(AND(K94="B"),VLOOKUP($P$12,'Sel Coberturas,Capitais,Frquias'!$B$22:$E$30,2,FALSE),IF(AND(K94="C"),VLOOKUP($P$12,'Sel Coberturas,Capitais,Frquias'!$B$35:$E$48,2,FALSE),IF(AND(K94="D"),VLOOKUP($P$12,'Sel Coberturas,Capitais,Frquias'!$G$11:$J$15,2,FALSE),IF(AND(K94="E"),VLOOKUP($P$12,'Sel Coberturas,Capitais,Frquias'!$G$22:$J$32,2,FALSE),IF(AND(K94="F"),VLOOKUP($P$12,'Sel Coberturas,Capitais,Frquias'!$L$11:$O$17,2,FALSE),IF(AND(K94="G"),VLOOKUP($P$12,'Sel Coberturas,Capitais,Frquias'!$Q$11:$T$11,2,FALSE)))))))),"N")</f>
        <v>0</v>
      </c>
      <c r="Q94" s="118" t="b">
        <f>IFERROR(IF(AND(K94="A"),VLOOKUP($Q$12,'Sel Coberturas,Capitais,Frquias'!$B$11:$E$17,2,FALSE),IF(AND(K94="B"),VLOOKUP($Q$12,'Sel Coberturas,Capitais,Frquias'!$B$22:$E$30,2,FALSE),IF(AND(K94="C"),VLOOKUP($Q$12,'Sel Coberturas,Capitais,Frquias'!$B$35:$E$48,2,FALSE),IF(AND(K94="D"),VLOOKUP($Q$12,'Sel Coberturas,Capitais,Frquias'!$G$11:$J$15,2,FALSE),IF(AND(K94="E"),VLOOKUP($Q$12,'Sel Coberturas,Capitais,Frquias'!$G$22:$J$32,2,FALSE),IF(AND(K94="F"),VLOOKUP($Q$12,'Sel Coberturas,Capitais,Frquias'!$L$11:$O$17,2,FALSE),IF(AND(K94="G"),VLOOKUP($Q$12,'Sel Coberturas,Capitais,Frquias'!$Q$11:$T$11,2,FALSE)))))))),"N")</f>
        <v>0</v>
      </c>
      <c r="R94" s="118" t="b">
        <f>IF(AND(Q94="N"),"N",(IF(AND(K94="A"),VLOOKUP($Q$12,'Sel Coberturas,Capitais,Frquias'!$B$11:$E$17,3,FALSE),IF(AND(K94="B"),VLOOKUP($Q$12,'Sel Coberturas,Capitais,Frquias'!$B$22:$E$30,3,FALSE),IF(AND(K94="C"),VLOOKUP($Q$12,'Sel Coberturas,Capitais,Frquias'!$B$35:$E$48,3,FALSE),IF(AND(K94="D"),VLOOKUP($Q$12,'Sel Coberturas,Capitais,Frquias'!$G$11:$J$15,3,FALSE),IF(AND(K94="E"),VLOOKUP($Q$12,'Sel Coberturas,Capitais,Frquias'!$G$22:$J$32,3,FALSE),IF(AND(K94="F"),VLOOKUP($Q$12,'Sel Coberturas,Capitais,Frquias'!$L$11:$O$17,3,FALSE),IF(AND(K94="G"),VLOOKUP($Q$12,'Sel Coberturas,Capitais,Frquias'!$Q$11:$T$11,3,FALSE))))))))))</f>
        <v>0</v>
      </c>
      <c r="S94" s="118" t="b">
        <f>IFERROR(IF(AND(K94="A"),VLOOKUP($S$12,'Sel Coberturas,Capitais,Frquias'!$B$11:$E$17,2,FALSE),IF(AND(K94="B"),VLOOKUP($S$12,'Sel Coberturas,Capitais,Frquias'!$B$22:$E$30,2,FALSE),IF(AND(K94="C"),VLOOKUP($S$12,'Sel Coberturas,Capitais,Frquias'!$B$35:$E$48,2,FALSE),IF(AND(K94="D"),VLOOKUP($S$12,'Sel Coberturas,Capitais,Frquias'!$G$11:$J$15,2,FALSE),IF(AND(K94="E"),VLOOKUP($S$12,'Sel Coberturas,Capitais,Frquias'!$G$22:$J$32,2,FALSE),IF(AND(K94="F"),VLOOKUP($S$12,'Sel Coberturas,Capitais,Frquias'!$L$11:$O$17,2,FALSE),IF(AND(K94="G"),VLOOKUP($S$12,'Sel Coberturas,Capitais,Frquias'!$Q$11:$T$11,2,FALSE)))))))),"N")</f>
        <v>0</v>
      </c>
      <c r="T94" s="118" t="b">
        <f>IFERROR(IF(AND(S94="N"),"",(IF(AND(K94="A"),VLOOKUP($S$12,'Sel Coberturas,Capitais,Frquias'!$B$11:$E$17,4,FALSE),IF(AND(K94="B"),VLOOKUP($S$12,'Sel Coberturas,Capitais,Frquias'!$B$22:$E$30,4,FALSE),IF(AND(K94="C"),VLOOKUP($S$12,'Sel Coberturas,Capitais,Frquias'!$B$35:$E$48,4,FALSE),IF(AND(K94="D"),VLOOKUP($S$12,'Sel Coberturas,Capitais,Frquias'!$G$11:$J$15,4,FALSE),IF(AND(K94="E"),VLOOKUP($S$12,'Sel Coberturas,Capitais,Frquias'!$G$22:$J$32,4,FALSE),IF(AND(K94="F"),VLOOKUP($S$12,'Sel Coberturas,Capitais,Frquias'!$L$11:$O$17,4,FALSE),IF(AND(K94="G"),VLOOKUP($S$12,'Sel Coberturas,Capitais,Frquias'!$Q$11:$T$11,4,FALSE)))))))))),"")</f>
        <v>0</v>
      </c>
      <c r="U94" s="118" t="b">
        <f>IFERROR(IF(AND(K94="A"),VLOOKUP($U$12,'Sel Coberturas,Capitais,Frquias'!$B$11:$E$17,2,FALSE),IF(AND(K94="B"),VLOOKUP($U$12,'Sel Coberturas,Capitais,Frquias'!$B$22:$E$30,2,FALSE),IF(AND(K94="C"),VLOOKUP($U$12,'Sel Coberturas,Capitais,Frquias'!$B$35:$E$48,2,FALSE),IF(AND(K94="D"),VLOOKUP($U$12,'Sel Coberturas,Capitais,Frquias'!$G$11:$J$15,2,FALSE),IF(AND(K94="E"),VLOOKUP($U$12,'Sel Coberturas,Capitais,Frquias'!$G$22:$J$32,2,FALSE),IF(AND(K94="F"),VLOOKUP($U$12,'Sel Coberturas,Capitais,Frquias'!$L$11:$O$17,2,FALSE),IF(AND(K94="G"),VLOOKUP($U$12,'Sel Coberturas,Capitais,Frquias'!$Q$11:$T$11,2,FALSE)))))))),"N")</f>
        <v>0</v>
      </c>
      <c r="V94" s="119" t="b">
        <f>IFERROR(IF(AND(U94="N"),"",(IF(AND(K94="A"),VLOOKUP($U$12,'Sel Coberturas,Capitais,Frquias'!$B$11:$E$17,4,FALSE),IF(AND(K94="B"),VLOOKUP($U$12,'Sel Coberturas,Capitais,Frquias'!$B$22:$E$30,4,FALSE),IF(AND(K94="C"),VLOOKUP($U$12,'Sel Coberturas,Capitais,Frquias'!$B$35:$E$48,4,FALSE),IF(AND(K94="D"),VLOOKUP($U$12,'Sel Coberturas,Capitais,Frquias'!$G$11:$J$15,4,FALSE),IF(AND(K94="E"),VLOOKUP($U$12,'Sel Coberturas,Capitais,Frquias'!$G$22:$J$32,4,FALSE),IF(AND(K94="F"),VLOOKUP($U$12,'Sel Coberturas,Capitais,Frquias'!$L$11:$O$17,4,FALSE),IF(AND(K94="G"),VLOOKUP($U$12,'Sel Coberturas,Capitais,Frquias'!$Q$11:$T$11,4,FALSE)))))))))),"")</f>
        <v>0</v>
      </c>
      <c r="W94" s="118" t="b">
        <f>IFERROR(IF(AND(K94="A"),VLOOKUP($W$12,'Sel Coberturas,Capitais,Frquias'!$B$11:$E$17,2,FALSE),IF(AND(K94="B"),VLOOKUP($W$12,'Sel Coberturas,Capitais,Frquias'!$B$22:$E$30,2,FALSE),IF(AND(K94="C"),VLOOKUP($W$12,'Sel Coberturas,Capitais,Frquias'!$B$35:$E$48,2,FALSE),IF(AND(K94="D"),VLOOKUP($W$12,'Sel Coberturas,Capitais,Frquias'!$G$11:$J$15,2,FALSE),IF(AND(K94="E"),VLOOKUP($W$12,'Sel Coberturas,Capitais,Frquias'!$G$22:$J$32,2,FALSE),IF(AND(K94="F"),VLOOKUP($W$12,'Sel Coberturas,Capitais,Frquias'!$L$11:$O$17,2,FALSE),IF(AND(K94="G"),VLOOKUP($W$12,'Sel Coberturas,Capitais,Frquias'!$Q$11:$T$11,2,FALSE)))))))),"N")</f>
        <v>0</v>
      </c>
      <c r="X94" s="119" t="b">
        <f>IFERROR(IF(AND(W94="N"),"",(IF(AND(K94="A"),VLOOKUP($W$12,'Sel Coberturas,Capitais,Frquias'!$B$11:$E$17,4,FALSE),IF(AND(K94="B"),VLOOKUP($W$12,'Sel Coberturas,Capitais,Frquias'!$B$22:$E$30,4,FALSE),IF(AND(K94="C"),VLOOKUP($W$12,'Sel Coberturas,Capitais,Frquias'!$B$35:$E$48,4,FALSE),IF(AND(K94="D"),VLOOKUP($W$12,'Sel Coberturas,Capitais,Frquias'!$G$11:$J$15,4,FALSE),IF(AND(K94="E"),VLOOKUP($W$12,'Sel Coberturas,Capitais,Frquias'!$G$22:$J$32,4,FALSE),IF(AND(K94="F"),VLOOKUP($W$12,'Sel Coberturas,Capitais,Frquias'!$L$11:$O$17,4,FALSE),IF(AND(K94="G"),VLOOKUP($W$12,'Sel Coberturas,Capitais,Frquias'!$Q$11:$T$11,4,FALSE)))))))))),"")</f>
        <v>0</v>
      </c>
      <c r="Y94" s="118" t="b">
        <f>IFERROR(IF(AND(K94="A"),VLOOKUP($Y$12,'Sel Coberturas,Capitais,Frquias'!$B$11:$E$17,2,FALSE),IF(AND(K94="B"),VLOOKUP($Y$12,'Sel Coberturas,Capitais,Frquias'!$B$22:$E$30,2,FALSE),IF(AND(K94="C"),VLOOKUP($Y$12,'Sel Coberturas,Capitais,Frquias'!$B$35:$E$48,2,FALSE),IF(AND(K94="D"),VLOOKUP($Y$12,'Sel Coberturas,Capitais,Frquias'!$G$11:$J$15,2,FALSE),IF(AND(K94="E"),VLOOKUP($Y$12,'Sel Coberturas,Capitais,Frquias'!$G$22:$J$32,2,FALSE),IF(AND(K94="F"),VLOOKUP($Y$12,'Sel Coberturas,Capitais,Frquias'!$L$11:$O$17,2,FALSE),IF(AND(K94="G"),VLOOKUP($Y$12,'Sel Coberturas,Capitais,Frquias'!$Q$11:$T$11,2,FALSE)))))))),"N")</f>
        <v>0</v>
      </c>
      <c r="Z94" s="119" t="b">
        <f>IFERROR(IF(AND(Y94="N"),"",(IF(AND(K94="A"),VLOOKUP($Y$12,'Sel Coberturas,Capitais,Frquias'!$B$11:$E$17,4,FALSE),IF(AND(K94="B"),VLOOKUP($Y$12,'Sel Coberturas,Capitais,Frquias'!$B$22:$E$30,4,FALSE),IF(AND(K94="C"),VLOOKUP($Y$12,'Sel Coberturas,Capitais,Frquias'!$B$35:$E$48,4,FALSE),IF(AND(K94="D"),VLOOKUP($Y$12,'Sel Coberturas,Capitais,Frquias'!$G$11:$J$15,4,FALSE),IF(AND(K94="E"),VLOOKUP($Y$12,'Sel Coberturas,Capitais,Frquias'!$G$22:$J$32,4,FALSE),IF(AND(K94="F"),VLOOKUP($Y$12,'Sel Coberturas,Capitais,Frquias'!$L$11:$O$17,4,FALSE),IF(AND(K94="G"),VLOOKUP($Y$12,'Sel Coberturas,Capitais,Frquias'!$Q$11:$T$11,4,FALSE)))))))))),"")</f>
        <v>0</v>
      </c>
      <c r="AA94" s="118" t="b">
        <f>IFERROR(IF(AND(K94="A"),VLOOKUP($AA$12,'Sel Coberturas,Capitais,Frquias'!$B$11:$E$17,2,FALSE),IF(AND(K94="B"),VLOOKUP($AA$12,'Sel Coberturas,Capitais,Frquias'!$B$22:$E$30,2,FALSE),IF(AND(K94="C"),VLOOKUP($AA$12,'Sel Coberturas,Capitais,Frquias'!$B$35:$E$48,2,FALSE),IF(AND(K94="D"),VLOOKUP($AA$12,'Sel Coberturas,Capitais,Frquias'!$G$11:$J$15,2,FALSE),IF(AND(K94="E"),VLOOKUP($AA$12,'Sel Coberturas,Capitais,Frquias'!$G$22:$J$32,2,FALSE),IF(AND(K94="F"),VLOOKUP($AA$12,'Sel Coberturas,Capitais,Frquias'!$L$11:$O$17,2,FALSE),IF(AND(K94="G"),VLOOKUP($AA$12,'Sel Coberturas,Capitais,Frquias'!$Q$11:$T$11,2,FALSE)))))))),"N")</f>
        <v>0</v>
      </c>
      <c r="AB94" s="119" t="b">
        <f>IFERROR(IF(AND(AA94="N"),"",(IF(AND(K94="A"),VLOOKUP($AA$12,'Sel Coberturas,Capitais,Frquias'!$B$11:$E$17,4,FALSE),IF(AND(K94="B"),VLOOKUP($AA$12,'Sel Coberturas,Capitais,Frquias'!$B$22:$E$30,4,FALSE),IF(AND(K94="C"),VLOOKUP($AA$12,'Sel Coberturas,Capitais,Frquias'!$B$35:$E$48,4,FALSE),IF(AND(K94="D"),VLOOKUP($AA$12,'Sel Coberturas,Capitais,Frquias'!$G$11:$J$15,4,FALSE),IF(AND(K94="E"),VLOOKUP($AA$12,'Sel Coberturas,Capitais,Frquias'!$G$22:$J$32,4,FALSE),IF(AND(K94="F"),VLOOKUP($AA$12,'Sel Coberturas,Capitais,Frquias'!$L$11:$O$17,4,FALSE),IF(AND(K94="G"),VLOOKUP($AA$12,'Sel Coberturas,Capitais,Frquias'!$Q$11:$T$11,4,FALSE)))))))))),"")</f>
        <v>0</v>
      </c>
      <c r="AC94" s="118" t="b">
        <f>IFERROR(IF(AND(K94="A"),VLOOKUP($AC$12,'Sel Coberturas,Capitais,Frquias'!$B$11:$E$17,2,FALSE),IF(AND(K94="B"),VLOOKUP($AC$12,'Sel Coberturas,Capitais,Frquias'!$B$22:$E$30,2,FALSE),IF(AND(K94="C"),VLOOKUP($AC$12,'Sel Coberturas,Capitais,Frquias'!$B$35:$E$48,2,FALSE),IF(AND(K94="D"),VLOOKUP($AC$12,'Sel Coberturas,Capitais,Frquias'!$G$11:$J$15,2,FALSE),IF(AND(K94="E"),VLOOKUP($AC$12,'Sel Coberturas,Capitais,Frquias'!$G$22:$J$32,2,FALSE),IF(AND(K94="F"),VLOOKUP($AC$12,'Sel Coberturas,Capitais,Frquias'!$L$11:$O$17,2,FALSE),IF(AND(K94="G"),VLOOKUP($AC$12,'Sel Coberturas,Capitais,Frquias'!$Q$11:$T$11,2,FALSE)))))))),"N")</f>
        <v>0</v>
      </c>
      <c r="AD94" s="118" t="b">
        <f>IF(AND(AC94="N"),"N",(IF(AND(K94="A"),VLOOKUP($AC$12,'Sel Coberturas,Capitais,Frquias'!$B$11:$E$17,3,FALSE),IF(AND(K94="B"),VLOOKUP($AC$12,'Sel Coberturas,Capitais,Frquias'!$B$22:$E$30,3,FALSE),IF(AND(K94="C"),VLOOKUP($AC$12,'Sel Coberturas,Capitais,Frquias'!$B$35:$E$48,3,FALSE),IF(AND(K94="D"),VLOOKUP($AC$12,'Sel Coberturas,Capitais,Frquias'!$G$11:$J$15,3,FALSE),IF(AND(K94="E"),VLOOKUP($AC$12,'Sel Coberturas,Capitais,Frquias'!$G$22:$J$32,3,FALSE),IF(AND(K94="F"),VLOOKUP($AC$12,'Sel Coberturas,Capitais,Frquias'!$L$11:$O$17,3,FALSE),IF(AND(K94="G"),VLOOKUP($AC$12,'Sel Coberturas,Capitais,Frquias'!$Q$11:$T$11,3,FALSE))))))))))</f>
        <v>0</v>
      </c>
      <c r="AE94" s="118" t="b">
        <f>IFERROR(IF(AND(K94="A"),VLOOKUP($AE$12,'Sel Coberturas,Capitais,Frquias'!$B$11:$E$17,2,FALSE),IF(AND(K94="B"),VLOOKUP($AE$12,'Sel Coberturas,Capitais,Frquias'!$B$22:$E$30,2,FALSE),IF(AND(K94="C"),VLOOKUP($AE$12,'Sel Coberturas,Capitais,Frquias'!$B$35:$E$48,2,FALSE),IF(AND(K94="D"),VLOOKUP($AE$12,'Sel Coberturas,Capitais,Frquias'!$G$11:$J$15,2,FALSE),IF(AND(K94="E"),VLOOKUP($AE$12,'Sel Coberturas,Capitais,Frquias'!$G$22:$J$32,2,FALSE),IF(AND(K94="F"),VLOOKUP($AE$12,'Sel Coberturas,Capitais,Frquias'!$L$11:$O$17,2,FALSE),IF(AND(K94="G"),VLOOKUP($AE$12,'Sel Coberturas,Capitais,Frquias'!$Q$11:$T$11,2,FALSE)))))))),"N")</f>
        <v>0</v>
      </c>
      <c r="AF94" s="118" t="b">
        <f>IF(AND(AE94="N"),"N",(IF(AND(K94="A"),VLOOKUP($AE$12,'Sel Coberturas,Capitais,Frquias'!$B$11:$E$17,3,FALSE),IF(AND(K94="B"),VLOOKUP($AE$12,'Sel Coberturas,Capitais,Frquias'!$B$22:$E$30,3,FALSE),IF(AND(K94="C"),VLOOKUP($AE$12,'Sel Coberturas,Capitais,Frquias'!$B$35:$E$48,3,FALSE),IF(AND(K94="D"),VLOOKUP($AE$12,'Sel Coberturas,Capitais,Frquias'!$G$11:$J$15,3,FALSE),IF(AND(K94="E"),VLOOKUP($AE$12,'Sel Coberturas,Capitais,Frquias'!$G$22:$J$32,3,FALSE),IF(AND(K94="F"),VLOOKUP($AE$12,'Sel Coberturas,Capitais,Frquias'!$L$11:$O$17,3,FALSE),IF(AND(K94="G"),VLOOKUP($AE$12,'Sel Coberturas,Capitais,Frquias'!$Q$11:$T$11,3,FALSE))))))))))</f>
        <v>0</v>
      </c>
      <c r="AG94" s="118" t="b">
        <f>IFERROR(IF(AND(K94="A"),VLOOKUP($AG$12,'Sel Coberturas,Capitais,Frquias'!$B$11:$E$17,2,FALSE),IF(AND(K94="B"),VLOOKUP($AG$12,'Sel Coberturas,Capitais,Frquias'!$B$22:$E$30,2,FALSE),IF(AND(K94="C"),VLOOKUP($AG$12,'Sel Coberturas,Capitais,Frquias'!$B$35:$E$48,2,FALSE),IF(AND(K94="D"),VLOOKUP($AG$12,'Sel Coberturas,Capitais,Frquias'!$G$11:$J$15,2,FALSE),IF(AND(K94="E"),VLOOKUP($AG$12,'Sel Coberturas,Capitais,Frquias'!$G$22:$J$32,2,FALSE),IF(AND(K94="F"),VLOOKUP($AG$12,'Sel Coberturas,Capitais,Frquias'!$L$11:$O$17,2,FALSE),IF(AND(K94="G"),VLOOKUP($AG$12,'Sel Coberturas,Capitais,Frquias'!$Q$11:$T$11,2,FALSE)))))))),"N")</f>
        <v>0</v>
      </c>
      <c r="AH94" s="118" t="b">
        <f>IF(AND(AG94="N"),"N",(IF(AND(K94="A"),VLOOKUP($AG$12,'Sel Coberturas,Capitais,Frquias'!$B$11:$E$17,3,FALSE),IF(AND(K94="B"),VLOOKUP($AG$12,'Sel Coberturas,Capitais,Frquias'!$B$22:$E$30,3,FALSE),IF(AND(K94="C"),VLOOKUP($AG$12,'Sel Coberturas,Capitais,Frquias'!$B$35:$E$48,3,FALSE),IF(AND(K94="D"),VLOOKUP($AG$12,'Sel Coberturas,Capitais,Frquias'!$G$11:$J$15,3,FALSE),IF(AND(K94="E"),VLOOKUP($AG$12,'Sel Coberturas,Capitais,Frquias'!$G$22:$J$32,3,FALSE),IF(AND(K94="F"),VLOOKUP($AG$12,'Sel Coberturas,Capitais,Frquias'!$L$11:$O$17,3,FALSE),IF(AND(K94="G"),VLOOKUP($AG$12,'Sel Coberturas,Capitais,Frquias'!$Q$11:$T$11,3,FALSE))))))))))</f>
        <v>0</v>
      </c>
      <c r="AI94" s="118" t="b">
        <f>IFERROR(IF(AND(K94="A"),VLOOKUP($AI$12,'Sel Coberturas,Capitais,Frquias'!$B$11:$E$17,2,FALSE),IF(AND(K94="B"),VLOOKUP($AI$12,'Sel Coberturas,Capitais,Frquias'!$B$22:$E$30,2,FALSE),IF(AND(K94="C"),VLOOKUP($AI$12,'Sel Coberturas,Capitais,Frquias'!$B$35:$E$48,2,FALSE),IF(AND(K94="D"),VLOOKUP($AI$12,'Sel Coberturas,Capitais,Frquias'!$G$11:$J$15,2,FALSE),IF(AND(K94="E"),VLOOKUP($AI$12,'Sel Coberturas,Capitais,Frquias'!$G$22:$J$32,2,FALSE),IF(AND(K94="F"),VLOOKUP($AI$12,'Sel Coberturas,Capitais,Frquias'!$L$11:$O$17,2,FALSE),IF(AND(K94="G"),VLOOKUP($AI$12,'Sel Coberturas,Capitais,Frquias'!$Q$11:$T$11,2,FALSE)))))))),"N")</f>
        <v>0</v>
      </c>
      <c r="BU94" s="100" t="s">
        <v>525</v>
      </c>
      <c r="BV94" s="100" t="s">
        <v>231</v>
      </c>
      <c r="BW94" s="94" t="s">
        <v>524</v>
      </c>
      <c r="BY94" s="102" t="s">
        <v>1026</v>
      </c>
      <c r="BZ94" s="103" t="s">
        <v>271</v>
      </c>
      <c r="CA94" s="103">
        <v>756</v>
      </c>
      <c r="CC94" s="90">
        <v>2400</v>
      </c>
      <c r="CD94" s="89" t="s">
        <v>1898</v>
      </c>
      <c r="CF94" s="90">
        <v>10510</v>
      </c>
      <c r="CG94" s="92" t="s">
        <v>1899</v>
      </c>
    </row>
    <row r="95" spans="1:85">
      <c r="A95" s="85">
        <f t="shared" si="1"/>
        <v>83</v>
      </c>
      <c r="B95" s="114"/>
      <c r="C95" s="115"/>
      <c r="D95" s="115"/>
      <c r="E95" s="115"/>
      <c r="F95" s="114"/>
      <c r="G95" s="114"/>
      <c r="H95" s="114"/>
      <c r="I95" s="121"/>
      <c r="J95" s="116"/>
      <c r="K95" s="116"/>
      <c r="L95" s="117" t="b">
        <f>IFERROR(IF(AND(K95="A"),VLOOKUP($L$12,'Sel Coberturas,Capitais,Frquias'!$B$11:$E$17,3,FALSE),IF(AND(K95="B"),VLOOKUP($L$12,'Sel Coberturas,Capitais,Frquias'!$B$22:$E$30,3,FALSE),IF(AND(K95="C"),VLOOKUP($L$12,'Sel Coberturas,Capitais,Frquias'!$B$35:$E$48,3,FALSE),IF(AND(K95="D"),VLOOKUP($L$12,'Sel Coberturas,Capitais,Frquias'!$G$11:$J$15,3,FALSE),IF(AND(K95="E"),VLOOKUP($L$12,'Sel Coberturas,Capitais,Frquias'!$G$22:$J$32,3,FALSE),IF(AND(K95="F"),VLOOKUP($L$12,'Sel Coberturas,Capitais,Frquias'!$L$11:$O$17,3,FALSE),IF(AND(K95="G"),VLOOKUP($L$12,'Sel Coberturas,Capitais,Frquias'!$Q$11:$T$11,3,FALSE)))))))),"")</f>
        <v>0</v>
      </c>
      <c r="M95" s="118" t="b">
        <f>IFERROR(IF(AND(K95="A"),VLOOKUP($M$12,'Sel Coberturas,Capitais,Frquias'!$B$11:$E$17,2,FALSE),IF(AND(K95="B"),VLOOKUP($M$12,'Sel Coberturas,Capitais,Frquias'!$B$22:$E$30,2,FALSE),IF(AND(K95="C"),VLOOKUP($M$12,'Sel Coberturas,Capitais,Frquias'!$B$35:$E$48,2,FALSE),IF(AND(K95="D"),VLOOKUP($M$12,'Sel Coberturas,Capitais,Frquias'!$G$11:$J$15,2,FALSE),IF(AND(K95="E"),VLOOKUP($M$12,'Sel Coberturas,Capitais,Frquias'!$G$22:$J$32,2,FALSE),IF(AND(K95="F"),VLOOKUP($M$12,'Sel Coberturas,Capitais,Frquias'!$L$11:$O$17,2,FALSE),IF(AND(K95="G"),VLOOKUP($M$12,'Sel Coberturas,Capitais,Frquias'!$Q$11:$T$11,2,FALSE)))))))),"N")</f>
        <v>0</v>
      </c>
      <c r="N95" s="118" t="b">
        <f>IF(AND(M95="N"),"N",(IF(AND(K95="A"),VLOOKUP($M$12,'Sel Coberturas,Capitais,Frquias'!$B$11:$E$17,3,FALSE),IF(AND(K95="B"),VLOOKUP($M$12,'Sel Coberturas,Capitais,Frquias'!$B$22:$E$30,3,FALSE),IF(AND(K95="C"),VLOOKUP($M$12,'Sel Coberturas,Capitais,Frquias'!$B$35:$E$48,3,FALSE),IF(AND(K95="D"),VLOOKUP($M$12,'Sel Coberturas,Capitais,Frquias'!$G$11:$J$15,3,FALSE),IF(AND(K95="E"),VLOOKUP($M$12,'Sel Coberturas,Capitais,Frquias'!$G$22:$J$32,3,FALSE),IF(AND(K95="F"),VLOOKUP($M$12,'Sel Coberturas,Capitais,Frquias'!$L$11:$O$17,3,FALSE),IF(AND(K95="G"),VLOOKUP($M$12,'Sel Coberturas,Capitais,Frquias'!$Q$11:$T$11,3,FALSE))))))))))</f>
        <v>0</v>
      </c>
      <c r="O95" s="118" t="b">
        <f>IFERROR(IF(AND(K95="A"),VLOOKUP($O$12,'Sel Coberturas,Capitais,Frquias'!$B$11:$E$17,2,FALSE),IF(AND(K95="B"),VLOOKUP($O$12,'Sel Coberturas,Capitais,Frquias'!$B$22:$E$30,2,FALSE),IF(AND(K95="C"),VLOOKUP($O$12,'Sel Coberturas,Capitais,Frquias'!$B$35:$E$48,2,FALSE),IF(AND(K95="D"),VLOOKUP($O$12,'Sel Coberturas,Capitais,Frquias'!$G$11:$J$15,2,FALSE),IF(AND(K95="E"),VLOOKUP($O$12,'Sel Coberturas,Capitais,Frquias'!$G$22:$J$32,2,FALSE),IF(AND(K95="F"),VLOOKUP($O$12,'Sel Coberturas,Capitais,Frquias'!$L$11:$O$17,2,FALSE),IF(AND(K95="G"),VLOOKUP($O$12,'Sel Coberturas,Capitais,Frquias'!$Q$11:$T$11,2,FALSE)))))))),"N")</f>
        <v>0</v>
      </c>
      <c r="P95" s="118" t="b">
        <f>IFERROR(IF(AND(K95="A"),VLOOKUP($P$12,'Sel Coberturas,Capitais,Frquias'!$B$11:$E$17,2,FALSE),IF(AND(K95="B"),VLOOKUP($P$12,'Sel Coberturas,Capitais,Frquias'!$B$22:$E$30,2,FALSE),IF(AND(K95="C"),VLOOKUP($P$12,'Sel Coberturas,Capitais,Frquias'!$B$35:$E$48,2,FALSE),IF(AND(K95="D"),VLOOKUP($P$12,'Sel Coberturas,Capitais,Frquias'!$G$11:$J$15,2,FALSE),IF(AND(K95="E"),VLOOKUP($P$12,'Sel Coberturas,Capitais,Frquias'!$G$22:$J$32,2,FALSE),IF(AND(K95="F"),VLOOKUP($P$12,'Sel Coberturas,Capitais,Frquias'!$L$11:$O$17,2,FALSE),IF(AND(K95="G"),VLOOKUP($P$12,'Sel Coberturas,Capitais,Frquias'!$Q$11:$T$11,2,FALSE)))))))),"N")</f>
        <v>0</v>
      </c>
      <c r="Q95" s="118" t="b">
        <f>IFERROR(IF(AND(K95="A"),VLOOKUP($Q$12,'Sel Coberturas,Capitais,Frquias'!$B$11:$E$17,2,FALSE),IF(AND(K95="B"),VLOOKUP($Q$12,'Sel Coberturas,Capitais,Frquias'!$B$22:$E$30,2,FALSE),IF(AND(K95="C"),VLOOKUP($Q$12,'Sel Coberturas,Capitais,Frquias'!$B$35:$E$48,2,FALSE),IF(AND(K95="D"),VLOOKUP($Q$12,'Sel Coberturas,Capitais,Frquias'!$G$11:$J$15,2,FALSE),IF(AND(K95="E"),VLOOKUP($Q$12,'Sel Coberturas,Capitais,Frquias'!$G$22:$J$32,2,FALSE),IF(AND(K95="F"),VLOOKUP($Q$12,'Sel Coberturas,Capitais,Frquias'!$L$11:$O$17,2,FALSE),IF(AND(K95="G"),VLOOKUP($Q$12,'Sel Coberturas,Capitais,Frquias'!$Q$11:$T$11,2,FALSE)))))))),"N")</f>
        <v>0</v>
      </c>
      <c r="R95" s="118" t="b">
        <f>IF(AND(Q95="N"),"N",(IF(AND(K95="A"),VLOOKUP($Q$12,'Sel Coberturas,Capitais,Frquias'!$B$11:$E$17,3,FALSE),IF(AND(K95="B"),VLOOKUP($Q$12,'Sel Coberturas,Capitais,Frquias'!$B$22:$E$30,3,FALSE),IF(AND(K95="C"),VLOOKUP($Q$12,'Sel Coberturas,Capitais,Frquias'!$B$35:$E$48,3,FALSE),IF(AND(K95="D"),VLOOKUP($Q$12,'Sel Coberturas,Capitais,Frquias'!$G$11:$J$15,3,FALSE),IF(AND(K95="E"),VLOOKUP($Q$12,'Sel Coberturas,Capitais,Frquias'!$G$22:$J$32,3,FALSE),IF(AND(K95="F"),VLOOKUP($Q$12,'Sel Coberturas,Capitais,Frquias'!$L$11:$O$17,3,FALSE),IF(AND(K95="G"),VLOOKUP($Q$12,'Sel Coberturas,Capitais,Frquias'!$Q$11:$T$11,3,FALSE))))))))))</f>
        <v>0</v>
      </c>
      <c r="S95" s="118" t="b">
        <f>IFERROR(IF(AND(K95="A"),VLOOKUP($S$12,'Sel Coberturas,Capitais,Frquias'!$B$11:$E$17,2,FALSE),IF(AND(K95="B"),VLOOKUP($S$12,'Sel Coberturas,Capitais,Frquias'!$B$22:$E$30,2,FALSE),IF(AND(K95="C"),VLOOKUP($S$12,'Sel Coberturas,Capitais,Frquias'!$B$35:$E$48,2,FALSE),IF(AND(K95="D"),VLOOKUP($S$12,'Sel Coberturas,Capitais,Frquias'!$G$11:$J$15,2,FALSE),IF(AND(K95="E"),VLOOKUP($S$12,'Sel Coberturas,Capitais,Frquias'!$G$22:$J$32,2,FALSE),IF(AND(K95="F"),VLOOKUP($S$12,'Sel Coberturas,Capitais,Frquias'!$L$11:$O$17,2,FALSE),IF(AND(K95="G"),VLOOKUP($S$12,'Sel Coberturas,Capitais,Frquias'!$Q$11:$T$11,2,FALSE)))))))),"N")</f>
        <v>0</v>
      </c>
      <c r="T95" s="118" t="b">
        <f>IFERROR(IF(AND(S95="N"),"",(IF(AND(K95="A"),VLOOKUP($S$12,'Sel Coberturas,Capitais,Frquias'!$B$11:$E$17,4,FALSE),IF(AND(K95="B"),VLOOKUP($S$12,'Sel Coberturas,Capitais,Frquias'!$B$22:$E$30,4,FALSE),IF(AND(K95="C"),VLOOKUP($S$12,'Sel Coberturas,Capitais,Frquias'!$B$35:$E$48,4,FALSE),IF(AND(K95="D"),VLOOKUP($S$12,'Sel Coberturas,Capitais,Frquias'!$G$11:$J$15,4,FALSE),IF(AND(K95="E"),VLOOKUP($S$12,'Sel Coberturas,Capitais,Frquias'!$G$22:$J$32,4,FALSE),IF(AND(K95="F"),VLOOKUP($S$12,'Sel Coberturas,Capitais,Frquias'!$L$11:$O$17,4,FALSE),IF(AND(K95="G"),VLOOKUP($S$12,'Sel Coberturas,Capitais,Frquias'!$Q$11:$T$11,4,FALSE)))))))))),"")</f>
        <v>0</v>
      </c>
      <c r="U95" s="118" t="b">
        <f>IFERROR(IF(AND(K95="A"),VLOOKUP($U$12,'Sel Coberturas,Capitais,Frquias'!$B$11:$E$17,2,FALSE),IF(AND(K95="B"),VLOOKUP($U$12,'Sel Coberturas,Capitais,Frquias'!$B$22:$E$30,2,FALSE),IF(AND(K95="C"),VLOOKUP($U$12,'Sel Coberturas,Capitais,Frquias'!$B$35:$E$48,2,FALSE),IF(AND(K95="D"),VLOOKUP($U$12,'Sel Coberturas,Capitais,Frquias'!$G$11:$J$15,2,FALSE),IF(AND(K95="E"),VLOOKUP($U$12,'Sel Coberturas,Capitais,Frquias'!$G$22:$J$32,2,FALSE),IF(AND(K95="F"),VLOOKUP($U$12,'Sel Coberturas,Capitais,Frquias'!$L$11:$O$17,2,FALSE),IF(AND(K95="G"),VLOOKUP($U$12,'Sel Coberturas,Capitais,Frquias'!$Q$11:$T$11,2,FALSE)))))))),"N")</f>
        <v>0</v>
      </c>
      <c r="V95" s="119" t="b">
        <f>IFERROR(IF(AND(U95="N"),"",(IF(AND(K95="A"),VLOOKUP($U$12,'Sel Coberturas,Capitais,Frquias'!$B$11:$E$17,4,FALSE),IF(AND(K95="B"),VLOOKUP($U$12,'Sel Coberturas,Capitais,Frquias'!$B$22:$E$30,4,FALSE),IF(AND(K95="C"),VLOOKUP($U$12,'Sel Coberturas,Capitais,Frquias'!$B$35:$E$48,4,FALSE),IF(AND(K95="D"),VLOOKUP($U$12,'Sel Coberturas,Capitais,Frquias'!$G$11:$J$15,4,FALSE),IF(AND(K95="E"),VLOOKUP($U$12,'Sel Coberturas,Capitais,Frquias'!$G$22:$J$32,4,FALSE),IF(AND(K95="F"),VLOOKUP($U$12,'Sel Coberturas,Capitais,Frquias'!$L$11:$O$17,4,FALSE),IF(AND(K95="G"),VLOOKUP($U$12,'Sel Coberturas,Capitais,Frquias'!$Q$11:$T$11,4,FALSE)))))))))),"")</f>
        <v>0</v>
      </c>
      <c r="W95" s="118" t="b">
        <f>IFERROR(IF(AND(K95="A"),VLOOKUP($W$12,'Sel Coberturas,Capitais,Frquias'!$B$11:$E$17,2,FALSE),IF(AND(K95="B"),VLOOKUP($W$12,'Sel Coberturas,Capitais,Frquias'!$B$22:$E$30,2,FALSE),IF(AND(K95="C"),VLOOKUP($W$12,'Sel Coberturas,Capitais,Frquias'!$B$35:$E$48,2,FALSE),IF(AND(K95="D"),VLOOKUP($W$12,'Sel Coberturas,Capitais,Frquias'!$G$11:$J$15,2,FALSE),IF(AND(K95="E"),VLOOKUP($W$12,'Sel Coberturas,Capitais,Frquias'!$G$22:$J$32,2,FALSE),IF(AND(K95="F"),VLOOKUP($W$12,'Sel Coberturas,Capitais,Frquias'!$L$11:$O$17,2,FALSE),IF(AND(K95="G"),VLOOKUP($W$12,'Sel Coberturas,Capitais,Frquias'!$Q$11:$T$11,2,FALSE)))))))),"N")</f>
        <v>0</v>
      </c>
      <c r="X95" s="119" t="b">
        <f>IFERROR(IF(AND(W95="N"),"",(IF(AND(K95="A"),VLOOKUP($W$12,'Sel Coberturas,Capitais,Frquias'!$B$11:$E$17,4,FALSE),IF(AND(K95="B"),VLOOKUP($W$12,'Sel Coberturas,Capitais,Frquias'!$B$22:$E$30,4,FALSE),IF(AND(K95="C"),VLOOKUP($W$12,'Sel Coberturas,Capitais,Frquias'!$B$35:$E$48,4,FALSE),IF(AND(K95="D"),VLOOKUP($W$12,'Sel Coberturas,Capitais,Frquias'!$G$11:$J$15,4,FALSE),IF(AND(K95="E"),VLOOKUP($W$12,'Sel Coberturas,Capitais,Frquias'!$G$22:$J$32,4,FALSE),IF(AND(K95="F"),VLOOKUP($W$12,'Sel Coberturas,Capitais,Frquias'!$L$11:$O$17,4,FALSE),IF(AND(K95="G"),VLOOKUP($W$12,'Sel Coberturas,Capitais,Frquias'!$Q$11:$T$11,4,FALSE)))))))))),"")</f>
        <v>0</v>
      </c>
      <c r="Y95" s="118" t="b">
        <f>IFERROR(IF(AND(K95="A"),VLOOKUP($Y$12,'Sel Coberturas,Capitais,Frquias'!$B$11:$E$17,2,FALSE),IF(AND(K95="B"),VLOOKUP($Y$12,'Sel Coberturas,Capitais,Frquias'!$B$22:$E$30,2,FALSE),IF(AND(K95="C"),VLOOKUP($Y$12,'Sel Coberturas,Capitais,Frquias'!$B$35:$E$48,2,FALSE),IF(AND(K95="D"),VLOOKUP($Y$12,'Sel Coberturas,Capitais,Frquias'!$G$11:$J$15,2,FALSE),IF(AND(K95="E"),VLOOKUP($Y$12,'Sel Coberturas,Capitais,Frquias'!$G$22:$J$32,2,FALSE),IF(AND(K95="F"),VLOOKUP($Y$12,'Sel Coberturas,Capitais,Frquias'!$L$11:$O$17,2,FALSE),IF(AND(K95="G"),VLOOKUP($Y$12,'Sel Coberturas,Capitais,Frquias'!$Q$11:$T$11,2,FALSE)))))))),"N")</f>
        <v>0</v>
      </c>
      <c r="Z95" s="119" t="b">
        <f>IFERROR(IF(AND(Y95="N"),"",(IF(AND(K95="A"),VLOOKUP($Y$12,'Sel Coberturas,Capitais,Frquias'!$B$11:$E$17,4,FALSE),IF(AND(K95="B"),VLOOKUP($Y$12,'Sel Coberturas,Capitais,Frquias'!$B$22:$E$30,4,FALSE),IF(AND(K95="C"),VLOOKUP($Y$12,'Sel Coberturas,Capitais,Frquias'!$B$35:$E$48,4,FALSE),IF(AND(K95="D"),VLOOKUP($Y$12,'Sel Coberturas,Capitais,Frquias'!$G$11:$J$15,4,FALSE),IF(AND(K95="E"),VLOOKUP($Y$12,'Sel Coberturas,Capitais,Frquias'!$G$22:$J$32,4,FALSE),IF(AND(K95="F"),VLOOKUP($Y$12,'Sel Coberturas,Capitais,Frquias'!$L$11:$O$17,4,FALSE),IF(AND(K95="G"),VLOOKUP($Y$12,'Sel Coberturas,Capitais,Frquias'!$Q$11:$T$11,4,FALSE)))))))))),"")</f>
        <v>0</v>
      </c>
      <c r="AA95" s="118" t="b">
        <f>IFERROR(IF(AND(K95="A"),VLOOKUP($AA$12,'Sel Coberturas,Capitais,Frquias'!$B$11:$E$17,2,FALSE),IF(AND(K95="B"),VLOOKUP($AA$12,'Sel Coberturas,Capitais,Frquias'!$B$22:$E$30,2,FALSE),IF(AND(K95="C"),VLOOKUP($AA$12,'Sel Coberturas,Capitais,Frquias'!$B$35:$E$48,2,FALSE),IF(AND(K95="D"),VLOOKUP($AA$12,'Sel Coberturas,Capitais,Frquias'!$G$11:$J$15,2,FALSE),IF(AND(K95="E"),VLOOKUP($AA$12,'Sel Coberturas,Capitais,Frquias'!$G$22:$J$32,2,FALSE),IF(AND(K95="F"),VLOOKUP($AA$12,'Sel Coberturas,Capitais,Frquias'!$L$11:$O$17,2,FALSE),IF(AND(K95="G"),VLOOKUP($AA$12,'Sel Coberturas,Capitais,Frquias'!$Q$11:$T$11,2,FALSE)))))))),"N")</f>
        <v>0</v>
      </c>
      <c r="AB95" s="119" t="b">
        <f>IFERROR(IF(AND(AA95="N"),"",(IF(AND(K95="A"),VLOOKUP($AA$12,'Sel Coberturas,Capitais,Frquias'!$B$11:$E$17,4,FALSE),IF(AND(K95="B"),VLOOKUP($AA$12,'Sel Coberturas,Capitais,Frquias'!$B$22:$E$30,4,FALSE),IF(AND(K95="C"),VLOOKUP($AA$12,'Sel Coberturas,Capitais,Frquias'!$B$35:$E$48,4,FALSE),IF(AND(K95="D"),VLOOKUP($AA$12,'Sel Coberturas,Capitais,Frquias'!$G$11:$J$15,4,FALSE),IF(AND(K95="E"),VLOOKUP($AA$12,'Sel Coberturas,Capitais,Frquias'!$G$22:$J$32,4,FALSE),IF(AND(K95="F"),VLOOKUP($AA$12,'Sel Coberturas,Capitais,Frquias'!$L$11:$O$17,4,FALSE),IF(AND(K95="G"),VLOOKUP($AA$12,'Sel Coberturas,Capitais,Frquias'!$Q$11:$T$11,4,FALSE)))))))))),"")</f>
        <v>0</v>
      </c>
      <c r="AC95" s="118" t="b">
        <f>IFERROR(IF(AND(K95="A"),VLOOKUP($AC$12,'Sel Coberturas,Capitais,Frquias'!$B$11:$E$17,2,FALSE),IF(AND(K95="B"),VLOOKUP($AC$12,'Sel Coberturas,Capitais,Frquias'!$B$22:$E$30,2,FALSE),IF(AND(K95="C"),VLOOKUP($AC$12,'Sel Coberturas,Capitais,Frquias'!$B$35:$E$48,2,FALSE),IF(AND(K95="D"),VLOOKUP($AC$12,'Sel Coberturas,Capitais,Frquias'!$G$11:$J$15,2,FALSE),IF(AND(K95="E"),VLOOKUP($AC$12,'Sel Coberturas,Capitais,Frquias'!$G$22:$J$32,2,FALSE),IF(AND(K95="F"),VLOOKUP($AC$12,'Sel Coberturas,Capitais,Frquias'!$L$11:$O$17,2,FALSE),IF(AND(K95="G"),VLOOKUP($AC$12,'Sel Coberturas,Capitais,Frquias'!$Q$11:$T$11,2,FALSE)))))))),"N")</f>
        <v>0</v>
      </c>
      <c r="AD95" s="118" t="b">
        <f>IF(AND(AC95="N"),"N",(IF(AND(K95="A"),VLOOKUP($AC$12,'Sel Coberturas,Capitais,Frquias'!$B$11:$E$17,3,FALSE),IF(AND(K95="B"),VLOOKUP($AC$12,'Sel Coberturas,Capitais,Frquias'!$B$22:$E$30,3,FALSE),IF(AND(K95="C"),VLOOKUP($AC$12,'Sel Coberturas,Capitais,Frquias'!$B$35:$E$48,3,FALSE),IF(AND(K95="D"),VLOOKUP($AC$12,'Sel Coberturas,Capitais,Frquias'!$G$11:$J$15,3,FALSE),IF(AND(K95="E"),VLOOKUP($AC$12,'Sel Coberturas,Capitais,Frquias'!$G$22:$J$32,3,FALSE),IF(AND(K95="F"),VLOOKUP($AC$12,'Sel Coberturas,Capitais,Frquias'!$L$11:$O$17,3,FALSE),IF(AND(K95="G"),VLOOKUP($AC$12,'Sel Coberturas,Capitais,Frquias'!$Q$11:$T$11,3,FALSE))))))))))</f>
        <v>0</v>
      </c>
      <c r="AE95" s="118" t="b">
        <f>IFERROR(IF(AND(K95="A"),VLOOKUP($AE$12,'Sel Coberturas,Capitais,Frquias'!$B$11:$E$17,2,FALSE),IF(AND(K95="B"),VLOOKUP($AE$12,'Sel Coberturas,Capitais,Frquias'!$B$22:$E$30,2,FALSE),IF(AND(K95="C"),VLOOKUP($AE$12,'Sel Coberturas,Capitais,Frquias'!$B$35:$E$48,2,FALSE),IF(AND(K95="D"),VLOOKUP($AE$12,'Sel Coberturas,Capitais,Frquias'!$G$11:$J$15,2,FALSE),IF(AND(K95="E"),VLOOKUP($AE$12,'Sel Coberturas,Capitais,Frquias'!$G$22:$J$32,2,FALSE),IF(AND(K95="F"),VLOOKUP($AE$12,'Sel Coberturas,Capitais,Frquias'!$L$11:$O$17,2,FALSE),IF(AND(K95="G"),VLOOKUP($AE$12,'Sel Coberturas,Capitais,Frquias'!$Q$11:$T$11,2,FALSE)))))))),"N")</f>
        <v>0</v>
      </c>
      <c r="AF95" s="118" t="b">
        <f>IF(AND(AE95="N"),"N",(IF(AND(K95="A"),VLOOKUP($AE$12,'Sel Coberturas,Capitais,Frquias'!$B$11:$E$17,3,FALSE),IF(AND(K95="B"),VLOOKUP($AE$12,'Sel Coberturas,Capitais,Frquias'!$B$22:$E$30,3,FALSE),IF(AND(K95="C"),VLOOKUP($AE$12,'Sel Coberturas,Capitais,Frquias'!$B$35:$E$48,3,FALSE),IF(AND(K95="D"),VLOOKUP($AE$12,'Sel Coberturas,Capitais,Frquias'!$G$11:$J$15,3,FALSE),IF(AND(K95="E"),VLOOKUP($AE$12,'Sel Coberturas,Capitais,Frquias'!$G$22:$J$32,3,FALSE),IF(AND(K95="F"),VLOOKUP($AE$12,'Sel Coberturas,Capitais,Frquias'!$L$11:$O$17,3,FALSE),IF(AND(K95="G"),VLOOKUP($AE$12,'Sel Coberturas,Capitais,Frquias'!$Q$11:$T$11,3,FALSE))))))))))</f>
        <v>0</v>
      </c>
      <c r="AG95" s="118" t="b">
        <f>IFERROR(IF(AND(K95="A"),VLOOKUP($AG$12,'Sel Coberturas,Capitais,Frquias'!$B$11:$E$17,2,FALSE),IF(AND(K95="B"),VLOOKUP($AG$12,'Sel Coberturas,Capitais,Frquias'!$B$22:$E$30,2,FALSE),IF(AND(K95="C"),VLOOKUP($AG$12,'Sel Coberturas,Capitais,Frquias'!$B$35:$E$48,2,FALSE),IF(AND(K95="D"),VLOOKUP($AG$12,'Sel Coberturas,Capitais,Frquias'!$G$11:$J$15,2,FALSE),IF(AND(K95="E"),VLOOKUP($AG$12,'Sel Coberturas,Capitais,Frquias'!$G$22:$J$32,2,FALSE),IF(AND(K95="F"),VLOOKUP($AG$12,'Sel Coberturas,Capitais,Frquias'!$L$11:$O$17,2,FALSE),IF(AND(K95="G"),VLOOKUP($AG$12,'Sel Coberturas,Capitais,Frquias'!$Q$11:$T$11,2,FALSE)))))))),"N")</f>
        <v>0</v>
      </c>
      <c r="AH95" s="118" t="b">
        <f>IF(AND(AG95="N"),"N",(IF(AND(K95="A"),VLOOKUP($AG$12,'Sel Coberturas,Capitais,Frquias'!$B$11:$E$17,3,FALSE),IF(AND(K95="B"),VLOOKUP($AG$12,'Sel Coberturas,Capitais,Frquias'!$B$22:$E$30,3,FALSE),IF(AND(K95="C"),VLOOKUP($AG$12,'Sel Coberturas,Capitais,Frquias'!$B$35:$E$48,3,FALSE),IF(AND(K95="D"),VLOOKUP($AG$12,'Sel Coberturas,Capitais,Frquias'!$G$11:$J$15,3,FALSE),IF(AND(K95="E"),VLOOKUP($AG$12,'Sel Coberturas,Capitais,Frquias'!$G$22:$J$32,3,FALSE),IF(AND(K95="F"),VLOOKUP($AG$12,'Sel Coberturas,Capitais,Frquias'!$L$11:$O$17,3,FALSE),IF(AND(K95="G"),VLOOKUP($AG$12,'Sel Coberturas,Capitais,Frquias'!$Q$11:$T$11,3,FALSE))))))))))</f>
        <v>0</v>
      </c>
      <c r="AI95" s="118" t="b">
        <f>IFERROR(IF(AND(K95="A"),VLOOKUP($AI$12,'Sel Coberturas,Capitais,Frquias'!$B$11:$E$17,2,FALSE),IF(AND(K95="B"),VLOOKUP($AI$12,'Sel Coberturas,Capitais,Frquias'!$B$22:$E$30,2,FALSE),IF(AND(K95="C"),VLOOKUP($AI$12,'Sel Coberturas,Capitais,Frquias'!$B$35:$E$48,2,FALSE),IF(AND(K95="D"),VLOOKUP($AI$12,'Sel Coberturas,Capitais,Frquias'!$G$11:$J$15,2,FALSE),IF(AND(K95="E"),VLOOKUP($AI$12,'Sel Coberturas,Capitais,Frquias'!$G$22:$J$32,2,FALSE),IF(AND(K95="F"),VLOOKUP($AI$12,'Sel Coberturas,Capitais,Frquias'!$L$11:$O$17,2,FALSE),IF(AND(K95="G"),VLOOKUP($AI$12,'Sel Coberturas,Capitais,Frquias'!$Q$11:$T$11,2,FALSE)))))))),"N")</f>
        <v>0</v>
      </c>
      <c r="BU95" s="100" t="s">
        <v>528</v>
      </c>
      <c r="BV95" s="100" t="s">
        <v>217</v>
      </c>
      <c r="BW95" s="94" t="s">
        <v>527</v>
      </c>
      <c r="BY95" s="102" t="s">
        <v>1265</v>
      </c>
      <c r="BZ95" s="103" t="s">
        <v>271</v>
      </c>
      <c r="CA95" s="103">
        <v>1429</v>
      </c>
      <c r="CC95" s="90">
        <v>2404</v>
      </c>
      <c r="CD95" s="89" t="s">
        <v>1898</v>
      </c>
      <c r="CF95" s="90">
        <v>10520</v>
      </c>
      <c r="CG95" s="92" t="s">
        <v>1900</v>
      </c>
    </row>
    <row r="96" spans="1:85">
      <c r="A96" s="85">
        <f t="shared" si="1"/>
        <v>84</v>
      </c>
      <c r="B96" s="114"/>
      <c r="C96" s="115"/>
      <c r="D96" s="115"/>
      <c r="E96" s="115"/>
      <c r="F96" s="114"/>
      <c r="G96" s="114"/>
      <c r="H96" s="114"/>
      <c r="I96" s="121"/>
      <c r="J96" s="116"/>
      <c r="K96" s="116"/>
      <c r="L96" s="117" t="b">
        <f>IFERROR(IF(AND(K96="A"),VLOOKUP($L$12,'Sel Coberturas,Capitais,Frquias'!$B$11:$E$17,3,FALSE),IF(AND(K96="B"),VLOOKUP($L$12,'Sel Coberturas,Capitais,Frquias'!$B$22:$E$30,3,FALSE),IF(AND(K96="C"),VLOOKUP($L$12,'Sel Coberturas,Capitais,Frquias'!$B$35:$E$48,3,FALSE),IF(AND(K96="D"),VLOOKUP($L$12,'Sel Coberturas,Capitais,Frquias'!$G$11:$J$15,3,FALSE),IF(AND(K96="E"),VLOOKUP($L$12,'Sel Coberturas,Capitais,Frquias'!$G$22:$J$32,3,FALSE),IF(AND(K96="F"),VLOOKUP($L$12,'Sel Coberturas,Capitais,Frquias'!$L$11:$O$17,3,FALSE),IF(AND(K96="G"),VLOOKUP($L$12,'Sel Coberturas,Capitais,Frquias'!$Q$11:$T$11,3,FALSE)))))))),"")</f>
        <v>0</v>
      </c>
      <c r="M96" s="118" t="b">
        <f>IFERROR(IF(AND(K96="A"),VLOOKUP($M$12,'Sel Coberturas,Capitais,Frquias'!$B$11:$E$17,2,FALSE),IF(AND(K96="B"),VLOOKUP($M$12,'Sel Coberturas,Capitais,Frquias'!$B$22:$E$30,2,FALSE),IF(AND(K96="C"),VLOOKUP($M$12,'Sel Coberturas,Capitais,Frquias'!$B$35:$E$48,2,FALSE),IF(AND(K96="D"),VLOOKUP($M$12,'Sel Coberturas,Capitais,Frquias'!$G$11:$J$15,2,FALSE),IF(AND(K96="E"),VLOOKUP($M$12,'Sel Coberturas,Capitais,Frquias'!$G$22:$J$32,2,FALSE),IF(AND(K96="F"),VLOOKUP($M$12,'Sel Coberturas,Capitais,Frquias'!$L$11:$O$17,2,FALSE),IF(AND(K96="G"),VLOOKUP($M$12,'Sel Coberturas,Capitais,Frquias'!$Q$11:$T$11,2,FALSE)))))))),"N")</f>
        <v>0</v>
      </c>
      <c r="N96" s="118" t="b">
        <f>IF(AND(M96="N"),"N",(IF(AND(K96="A"),VLOOKUP($M$12,'Sel Coberturas,Capitais,Frquias'!$B$11:$E$17,3,FALSE),IF(AND(K96="B"),VLOOKUP($M$12,'Sel Coberturas,Capitais,Frquias'!$B$22:$E$30,3,FALSE),IF(AND(K96="C"),VLOOKUP($M$12,'Sel Coberturas,Capitais,Frquias'!$B$35:$E$48,3,FALSE),IF(AND(K96="D"),VLOOKUP($M$12,'Sel Coberturas,Capitais,Frquias'!$G$11:$J$15,3,FALSE),IF(AND(K96="E"),VLOOKUP($M$12,'Sel Coberturas,Capitais,Frquias'!$G$22:$J$32,3,FALSE),IF(AND(K96="F"),VLOOKUP($M$12,'Sel Coberturas,Capitais,Frquias'!$L$11:$O$17,3,FALSE),IF(AND(K96="G"),VLOOKUP($M$12,'Sel Coberturas,Capitais,Frquias'!$Q$11:$T$11,3,FALSE))))))))))</f>
        <v>0</v>
      </c>
      <c r="O96" s="118" t="b">
        <f>IFERROR(IF(AND(K96="A"),VLOOKUP($O$12,'Sel Coberturas,Capitais,Frquias'!$B$11:$E$17,2,FALSE),IF(AND(K96="B"),VLOOKUP($O$12,'Sel Coberturas,Capitais,Frquias'!$B$22:$E$30,2,FALSE),IF(AND(K96="C"),VLOOKUP($O$12,'Sel Coberturas,Capitais,Frquias'!$B$35:$E$48,2,FALSE),IF(AND(K96="D"),VLOOKUP($O$12,'Sel Coberturas,Capitais,Frquias'!$G$11:$J$15,2,FALSE),IF(AND(K96="E"),VLOOKUP($O$12,'Sel Coberturas,Capitais,Frquias'!$G$22:$J$32,2,FALSE),IF(AND(K96="F"),VLOOKUP($O$12,'Sel Coberturas,Capitais,Frquias'!$L$11:$O$17,2,FALSE),IF(AND(K96="G"),VLOOKUP($O$12,'Sel Coberturas,Capitais,Frquias'!$Q$11:$T$11,2,FALSE)))))))),"N")</f>
        <v>0</v>
      </c>
      <c r="P96" s="118" t="b">
        <f>IFERROR(IF(AND(K96="A"),VLOOKUP($P$12,'Sel Coberturas,Capitais,Frquias'!$B$11:$E$17,2,FALSE),IF(AND(K96="B"),VLOOKUP($P$12,'Sel Coberturas,Capitais,Frquias'!$B$22:$E$30,2,FALSE),IF(AND(K96="C"),VLOOKUP($P$12,'Sel Coberturas,Capitais,Frquias'!$B$35:$E$48,2,FALSE),IF(AND(K96="D"),VLOOKUP($P$12,'Sel Coberturas,Capitais,Frquias'!$G$11:$J$15,2,FALSE),IF(AND(K96="E"),VLOOKUP($P$12,'Sel Coberturas,Capitais,Frquias'!$G$22:$J$32,2,FALSE),IF(AND(K96="F"),VLOOKUP($P$12,'Sel Coberturas,Capitais,Frquias'!$L$11:$O$17,2,FALSE),IF(AND(K96="G"),VLOOKUP($P$12,'Sel Coberturas,Capitais,Frquias'!$Q$11:$T$11,2,FALSE)))))))),"N")</f>
        <v>0</v>
      </c>
      <c r="Q96" s="118" t="b">
        <f>IFERROR(IF(AND(K96="A"),VLOOKUP($Q$12,'Sel Coberturas,Capitais,Frquias'!$B$11:$E$17,2,FALSE),IF(AND(K96="B"),VLOOKUP($Q$12,'Sel Coberturas,Capitais,Frquias'!$B$22:$E$30,2,FALSE),IF(AND(K96="C"),VLOOKUP($Q$12,'Sel Coberturas,Capitais,Frquias'!$B$35:$E$48,2,FALSE),IF(AND(K96="D"),VLOOKUP($Q$12,'Sel Coberturas,Capitais,Frquias'!$G$11:$J$15,2,FALSE),IF(AND(K96="E"),VLOOKUP($Q$12,'Sel Coberturas,Capitais,Frquias'!$G$22:$J$32,2,FALSE),IF(AND(K96="F"),VLOOKUP($Q$12,'Sel Coberturas,Capitais,Frquias'!$L$11:$O$17,2,FALSE),IF(AND(K96="G"),VLOOKUP($Q$12,'Sel Coberturas,Capitais,Frquias'!$Q$11:$T$11,2,FALSE)))))))),"N")</f>
        <v>0</v>
      </c>
      <c r="R96" s="118" t="b">
        <f>IF(AND(Q96="N"),"N",(IF(AND(K96="A"),VLOOKUP($Q$12,'Sel Coberturas,Capitais,Frquias'!$B$11:$E$17,3,FALSE),IF(AND(K96="B"),VLOOKUP($Q$12,'Sel Coberturas,Capitais,Frquias'!$B$22:$E$30,3,FALSE),IF(AND(K96="C"),VLOOKUP($Q$12,'Sel Coberturas,Capitais,Frquias'!$B$35:$E$48,3,FALSE),IF(AND(K96="D"),VLOOKUP($Q$12,'Sel Coberturas,Capitais,Frquias'!$G$11:$J$15,3,FALSE),IF(AND(K96="E"),VLOOKUP($Q$12,'Sel Coberturas,Capitais,Frquias'!$G$22:$J$32,3,FALSE),IF(AND(K96="F"),VLOOKUP($Q$12,'Sel Coberturas,Capitais,Frquias'!$L$11:$O$17,3,FALSE),IF(AND(K96="G"),VLOOKUP($Q$12,'Sel Coberturas,Capitais,Frquias'!$Q$11:$T$11,3,FALSE))))))))))</f>
        <v>0</v>
      </c>
      <c r="S96" s="118" t="b">
        <f>IFERROR(IF(AND(K96="A"),VLOOKUP($S$12,'Sel Coberturas,Capitais,Frquias'!$B$11:$E$17,2,FALSE),IF(AND(K96="B"),VLOOKUP($S$12,'Sel Coberturas,Capitais,Frquias'!$B$22:$E$30,2,FALSE),IF(AND(K96="C"),VLOOKUP($S$12,'Sel Coberturas,Capitais,Frquias'!$B$35:$E$48,2,FALSE),IF(AND(K96="D"),VLOOKUP($S$12,'Sel Coberturas,Capitais,Frquias'!$G$11:$J$15,2,FALSE),IF(AND(K96="E"),VLOOKUP($S$12,'Sel Coberturas,Capitais,Frquias'!$G$22:$J$32,2,FALSE),IF(AND(K96="F"),VLOOKUP($S$12,'Sel Coberturas,Capitais,Frquias'!$L$11:$O$17,2,FALSE),IF(AND(K96="G"),VLOOKUP($S$12,'Sel Coberturas,Capitais,Frquias'!$Q$11:$T$11,2,FALSE)))))))),"N")</f>
        <v>0</v>
      </c>
      <c r="T96" s="118" t="b">
        <f>IFERROR(IF(AND(S96="N"),"",(IF(AND(K96="A"),VLOOKUP($S$12,'Sel Coberturas,Capitais,Frquias'!$B$11:$E$17,4,FALSE),IF(AND(K96="B"),VLOOKUP($S$12,'Sel Coberturas,Capitais,Frquias'!$B$22:$E$30,4,FALSE),IF(AND(K96="C"),VLOOKUP($S$12,'Sel Coberturas,Capitais,Frquias'!$B$35:$E$48,4,FALSE),IF(AND(K96="D"),VLOOKUP($S$12,'Sel Coberturas,Capitais,Frquias'!$G$11:$J$15,4,FALSE),IF(AND(K96="E"),VLOOKUP($S$12,'Sel Coberturas,Capitais,Frquias'!$G$22:$J$32,4,FALSE),IF(AND(K96="F"),VLOOKUP($S$12,'Sel Coberturas,Capitais,Frquias'!$L$11:$O$17,4,FALSE),IF(AND(K96="G"),VLOOKUP($S$12,'Sel Coberturas,Capitais,Frquias'!$Q$11:$T$11,4,FALSE)))))))))),"")</f>
        <v>0</v>
      </c>
      <c r="U96" s="118" t="b">
        <f>IFERROR(IF(AND(K96="A"),VLOOKUP($U$12,'Sel Coberturas,Capitais,Frquias'!$B$11:$E$17,2,FALSE),IF(AND(K96="B"),VLOOKUP($U$12,'Sel Coberturas,Capitais,Frquias'!$B$22:$E$30,2,FALSE),IF(AND(K96="C"),VLOOKUP($U$12,'Sel Coberturas,Capitais,Frquias'!$B$35:$E$48,2,FALSE),IF(AND(K96="D"),VLOOKUP($U$12,'Sel Coberturas,Capitais,Frquias'!$G$11:$J$15,2,FALSE),IF(AND(K96="E"),VLOOKUP($U$12,'Sel Coberturas,Capitais,Frquias'!$G$22:$J$32,2,FALSE),IF(AND(K96="F"),VLOOKUP($U$12,'Sel Coberturas,Capitais,Frquias'!$L$11:$O$17,2,FALSE),IF(AND(K96="G"),VLOOKUP($U$12,'Sel Coberturas,Capitais,Frquias'!$Q$11:$T$11,2,FALSE)))))))),"N")</f>
        <v>0</v>
      </c>
      <c r="V96" s="119" t="b">
        <f>IFERROR(IF(AND(U96="N"),"",(IF(AND(K96="A"),VLOOKUP($U$12,'Sel Coberturas,Capitais,Frquias'!$B$11:$E$17,4,FALSE),IF(AND(K96="B"),VLOOKUP($U$12,'Sel Coberturas,Capitais,Frquias'!$B$22:$E$30,4,FALSE),IF(AND(K96="C"),VLOOKUP($U$12,'Sel Coberturas,Capitais,Frquias'!$B$35:$E$48,4,FALSE),IF(AND(K96="D"),VLOOKUP($U$12,'Sel Coberturas,Capitais,Frquias'!$G$11:$J$15,4,FALSE),IF(AND(K96="E"),VLOOKUP($U$12,'Sel Coberturas,Capitais,Frquias'!$G$22:$J$32,4,FALSE),IF(AND(K96="F"),VLOOKUP($U$12,'Sel Coberturas,Capitais,Frquias'!$L$11:$O$17,4,FALSE),IF(AND(K96="G"),VLOOKUP($U$12,'Sel Coberturas,Capitais,Frquias'!$Q$11:$T$11,4,FALSE)))))))))),"")</f>
        <v>0</v>
      </c>
      <c r="W96" s="118" t="b">
        <f>IFERROR(IF(AND(K96="A"),VLOOKUP($W$12,'Sel Coberturas,Capitais,Frquias'!$B$11:$E$17,2,FALSE),IF(AND(K96="B"),VLOOKUP($W$12,'Sel Coberturas,Capitais,Frquias'!$B$22:$E$30,2,FALSE),IF(AND(K96="C"),VLOOKUP($W$12,'Sel Coberturas,Capitais,Frquias'!$B$35:$E$48,2,FALSE),IF(AND(K96="D"),VLOOKUP($W$12,'Sel Coberturas,Capitais,Frquias'!$G$11:$J$15,2,FALSE),IF(AND(K96="E"),VLOOKUP($W$12,'Sel Coberturas,Capitais,Frquias'!$G$22:$J$32,2,FALSE),IF(AND(K96="F"),VLOOKUP($W$12,'Sel Coberturas,Capitais,Frquias'!$L$11:$O$17,2,FALSE),IF(AND(K96="G"),VLOOKUP($W$12,'Sel Coberturas,Capitais,Frquias'!$Q$11:$T$11,2,FALSE)))))))),"N")</f>
        <v>0</v>
      </c>
      <c r="X96" s="119" t="b">
        <f>IFERROR(IF(AND(W96="N"),"",(IF(AND(K96="A"),VLOOKUP($W$12,'Sel Coberturas,Capitais,Frquias'!$B$11:$E$17,4,FALSE),IF(AND(K96="B"),VLOOKUP($W$12,'Sel Coberturas,Capitais,Frquias'!$B$22:$E$30,4,FALSE),IF(AND(K96="C"),VLOOKUP($W$12,'Sel Coberturas,Capitais,Frquias'!$B$35:$E$48,4,FALSE),IF(AND(K96="D"),VLOOKUP($W$12,'Sel Coberturas,Capitais,Frquias'!$G$11:$J$15,4,FALSE),IF(AND(K96="E"),VLOOKUP($W$12,'Sel Coberturas,Capitais,Frquias'!$G$22:$J$32,4,FALSE),IF(AND(K96="F"),VLOOKUP($W$12,'Sel Coberturas,Capitais,Frquias'!$L$11:$O$17,4,FALSE),IF(AND(K96="G"),VLOOKUP($W$12,'Sel Coberturas,Capitais,Frquias'!$Q$11:$T$11,4,FALSE)))))))))),"")</f>
        <v>0</v>
      </c>
      <c r="Y96" s="118" t="b">
        <f>IFERROR(IF(AND(K96="A"),VLOOKUP($Y$12,'Sel Coberturas,Capitais,Frquias'!$B$11:$E$17,2,FALSE),IF(AND(K96="B"),VLOOKUP($Y$12,'Sel Coberturas,Capitais,Frquias'!$B$22:$E$30,2,FALSE),IF(AND(K96="C"),VLOOKUP($Y$12,'Sel Coberturas,Capitais,Frquias'!$B$35:$E$48,2,FALSE),IF(AND(K96="D"),VLOOKUP($Y$12,'Sel Coberturas,Capitais,Frquias'!$G$11:$J$15,2,FALSE),IF(AND(K96="E"),VLOOKUP($Y$12,'Sel Coberturas,Capitais,Frquias'!$G$22:$J$32,2,FALSE),IF(AND(K96="F"),VLOOKUP($Y$12,'Sel Coberturas,Capitais,Frquias'!$L$11:$O$17,2,FALSE),IF(AND(K96="G"),VLOOKUP($Y$12,'Sel Coberturas,Capitais,Frquias'!$Q$11:$T$11,2,FALSE)))))))),"N")</f>
        <v>0</v>
      </c>
      <c r="Z96" s="119" t="b">
        <f>IFERROR(IF(AND(Y96="N"),"",(IF(AND(K96="A"),VLOOKUP($Y$12,'Sel Coberturas,Capitais,Frquias'!$B$11:$E$17,4,FALSE),IF(AND(K96="B"),VLOOKUP($Y$12,'Sel Coberturas,Capitais,Frquias'!$B$22:$E$30,4,FALSE),IF(AND(K96="C"),VLOOKUP($Y$12,'Sel Coberturas,Capitais,Frquias'!$B$35:$E$48,4,FALSE),IF(AND(K96="D"),VLOOKUP($Y$12,'Sel Coberturas,Capitais,Frquias'!$G$11:$J$15,4,FALSE),IF(AND(K96="E"),VLOOKUP($Y$12,'Sel Coberturas,Capitais,Frquias'!$G$22:$J$32,4,FALSE),IF(AND(K96="F"),VLOOKUP($Y$12,'Sel Coberturas,Capitais,Frquias'!$L$11:$O$17,4,FALSE),IF(AND(K96="G"),VLOOKUP($Y$12,'Sel Coberturas,Capitais,Frquias'!$Q$11:$T$11,4,FALSE)))))))))),"")</f>
        <v>0</v>
      </c>
      <c r="AA96" s="118" t="b">
        <f>IFERROR(IF(AND(K96="A"),VLOOKUP($AA$12,'Sel Coberturas,Capitais,Frquias'!$B$11:$E$17,2,FALSE),IF(AND(K96="B"),VLOOKUP($AA$12,'Sel Coberturas,Capitais,Frquias'!$B$22:$E$30,2,FALSE),IF(AND(K96="C"),VLOOKUP($AA$12,'Sel Coberturas,Capitais,Frquias'!$B$35:$E$48,2,FALSE),IF(AND(K96="D"),VLOOKUP($AA$12,'Sel Coberturas,Capitais,Frquias'!$G$11:$J$15,2,FALSE),IF(AND(K96="E"),VLOOKUP($AA$12,'Sel Coberturas,Capitais,Frquias'!$G$22:$J$32,2,FALSE),IF(AND(K96="F"),VLOOKUP($AA$12,'Sel Coberturas,Capitais,Frquias'!$L$11:$O$17,2,FALSE),IF(AND(K96="G"),VLOOKUP($AA$12,'Sel Coberturas,Capitais,Frquias'!$Q$11:$T$11,2,FALSE)))))))),"N")</f>
        <v>0</v>
      </c>
      <c r="AB96" s="119" t="b">
        <f>IFERROR(IF(AND(AA96="N"),"",(IF(AND(K96="A"),VLOOKUP($AA$12,'Sel Coberturas,Capitais,Frquias'!$B$11:$E$17,4,FALSE),IF(AND(K96="B"),VLOOKUP($AA$12,'Sel Coberturas,Capitais,Frquias'!$B$22:$E$30,4,FALSE),IF(AND(K96="C"),VLOOKUP($AA$12,'Sel Coberturas,Capitais,Frquias'!$B$35:$E$48,4,FALSE),IF(AND(K96="D"),VLOOKUP($AA$12,'Sel Coberturas,Capitais,Frquias'!$G$11:$J$15,4,FALSE),IF(AND(K96="E"),VLOOKUP($AA$12,'Sel Coberturas,Capitais,Frquias'!$G$22:$J$32,4,FALSE),IF(AND(K96="F"),VLOOKUP($AA$12,'Sel Coberturas,Capitais,Frquias'!$L$11:$O$17,4,FALSE),IF(AND(K96="G"),VLOOKUP($AA$12,'Sel Coberturas,Capitais,Frquias'!$Q$11:$T$11,4,FALSE)))))))))),"")</f>
        <v>0</v>
      </c>
      <c r="AC96" s="118" t="b">
        <f>IFERROR(IF(AND(K96="A"),VLOOKUP($AC$12,'Sel Coberturas,Capitais,Frquias'!$B$11:$E$17,2,FALSE),IF(AND(K96="B"),VLOOKUP($AC$12,'Sel Coberturas,Capitais,Frquias'!$B$22:$E$30,2,FALSE),IF(AND(K96="C"),VLOOKUP($AC$12,'Sel Coberturas,Capitais,Frquias'!$B$35:$E$48,2,FALSE),IF(AND(K96="D"),VLOOKUP($AC$12,'Sel Coberturas,Capitais,Frquias'!$G$11:$J$15,2,FALSE),IF(AND(K96="E"),VLOOKUP($AC$12,'Sel Coberturas,Capitais,Frquias'!$G$22:$J$32,2,FALSE),IF(AND(K96="F"),VLOOKUP($AC$12,'Sel Coberturas,Capitais,Frquias'!$L$11:$O$17,2,FALSE),IF(AND(K96="G"),VLOOKUP($AC$12,'Sel Coberturas,Capitais,Frquias'!$Q$11:$T$11,2,FALSE)))))))),"N")</f>
        <v>0</v>
      </c>
      <c r="AD96" s="118" t="b">
        <f>IF(AND(AC96="N"),"N",(IF(AND(K96="A"),VLOOKUP($AC$12,'Sel Coberturas,Capitais,Frquias'!$B$11:$E$17,3,FALSE),IF(AND(K96="B"),VLOOKUP($AC$12,'Sel Coberturas,Capitais,Frquias'!$B$22:$E$30,3,FALSE),IF(AND(K96="C"),VLOOKUP($AC$12,'Sel Coberturas,Capitais,Frquias'!$B$35:$E$48,3,FALSE),IF(AND(K96="D"),VLOOKUP($AC$12,'Sel Coberturas,Capitais,Frquias'!$G$11:$J$15,3,FALSE),IF(AND(K96="E"),VLOOKUP($AC$12,'Sel Coberturas,Capitais,Frquias'!$G$22:$J$32,3,FALSE),IF(AND(K96="F"),VLOOKUP($AC$12,'Sel Coberturas,Capitais,Frquias'!$L$11:$O$17,3,FALSE),IF(AND(K96="G"),VLOOKUP($AC$12,'Sel Coberturas,Capitais,Frquias'!$Q$11:$T$11,3,FALSE))))))))))</f>
        <v>0</v>
      </c>
      <c r="AE96" s="118" t="b">
        <f>IFERROR(IF(AND(K96="A"),VLOOKUP($AE$12,'Sel Coberturas,Capitais,Frquias'!$B$11:$E$17,2,FALSE),IF(AND(K96="B"),VLOOKUP($AE$12,'Sel Coberturas,Capitais,Frquias'!$B$22:$E$30,2,FALSE),IF(AND(K96="C"),VLOOKUP($AE$12,'Sel Coberturas,Capitais,Frquias'!$B$35:$E$48,2,FALSE),IF(AND(K96="D"),VLOOKUP($AE$12,'Sel Coberturas,Capitais,Frquias'!$G$11:$J$15,2,FALSE),IF(AND(K96="E"),VLOOKUP($AE$12,'Sel Coberturas,Capitais,Frquias'!$G$22:$J$32,2,FALSE),IF(AND(K96="F"),VLOOKUP($AE$12,'Sel Coberturas,Capitais,Frquias'!$L$11:$O$17,2,FALSE),IF(AND(K96="G"),VLOOKUP($AE$12,'Sel Coberturas,Capitais,Frquias'!$Q$11:$T$11,2,FALSE)))))))),"N")</f>
        <v>0</v>
      </c>
      <c r="AF96" s="118" t="b">
        <f>IF(AND(AE96="N"),"N",(IF(AND(K96="A"),VLOOKUP($AE$12,'Sel Coberturas,Capitais,Frquias'!$B$11:$E$17,3,FALSE),IF(AND(K96="B"),VLOOKUP($AE$12,'Sel Coberturas,Capitais,Frquias'!$B$22:$E$30,3,FALSE),IF(AND(K96="C"),VLOOKUP($AE$12,'Sel Coberturas,Capitais,Frquias'!$B$35:$E$48,3,FALSE),IF(AND(K96="D"),VLOOKUP($AE$12,'Sel Coberturas,Capitais,Frquias'!$G$11:$J$15,3,FALSE),IF(AND(K96="E"),VLOOKUP($AE$12,'Sel Coberturas,Capitais,Frquias'!$G$22:$J$32,3,FALSE),IF(AND(K96="F"),VLOOKUP($AE$12,'Sel Coberturas,Capitais,Frquias'!$L$11:$O$17,3,FALSE),IF(AND(K96="G"),VLOOKUP($AE$12,'Sel Coberturas,Capitais,Frquias'!$Q$11:$T$11,3,FALSE))))))))))</f>
        <v>0</v>
      </c>
      <c r="AG96" s="118" t="b">
        <f>IFERROR(IF(AND(K96="A"),VLOOKUP($AG$12,'Sel Coberturas,Capitais,Frquias'!$B$11:$E$17,2,FALSE),IF(AND(K96="B"),VLOOKUP($AG$12,'Sel Coberturas,Capitais,Frquias'!$B$22:$E$30,2,FALSE),IF(AND(K96="C"),VLOOKUP($AG$12,'Sel Coberturas,Capitais,Frquias'!$B$35:$E$48,2,FALSE),IF(AND(K96="D"),VLOOKUP($AG$12,'Sel Coberturas,Capitais,Frquias'!$G$11:$J$15,2,FALSE),IF(AND(K96="E"),VLOOKUP($AG$12,'Sel Coberturas,Capitais,Frquias'!$G$22:$J$32,2,FALSE),IF(AND(K96="F"),VLOOKUP($AG$12,'Sel Coberturas,Capitais,Frquias'!$L$11:$O$17,2,FALSE),IF(AND(K96="G"),VLOOKUP($AG$12,'Sel Coberturas,Capitais,Frquias'!$Q$11:$T$11,2,FALSE)))))))),"N")</f>
        <v>0</v>
      </c>
      <c r="AH96" s="118" t="b">
        <f>IF(AND(AG96="N"),"N",(IF(AND(K96="A"),VLOOKUP($AG$12,'Sel Coberturas,Capitais,Frquias'!$B$11:$E$17,3,FALSE),IF(AND(K96="B"),VLOOKUP($AG$12,'Sel Coberturas,Capitais,Frquias'!$B$22:$E$30,3,FALSE),IF(AND(K96="C"),VLOOKUP($AG$12,'Sel Coberturas,Capitais,Frquias'!$B$35:$E$48,3,FALSE),IF(AND(K96="D"),VLOOKUP($AG$12,'Sel Coberturas,Capitais,Frquias'!$G$11:$J$15,3,FALSE),IF(AND(K96="E"),VLOOKUP($AG$12,'Sel Coberturas,Capitais,Frquias'!$G$22:$J$32,3,FALSE),IF(AND(K96="F"),VLOOKUP($AG$12,'Sel Coberturas,Capitais,Frquias'!$L$11:$O$17,3,FALSE),IF(AND(K96="G"),VLOOKUP($AG$12,'Sel Coberturas,Capitais,Frquias'!$Q$11:$T$11,3,FALSE))))))))))</f>
        <v>0</v>
      </c>
      <c r="AI96" s="118" t="b">
        <f>IFERROR(IF(AND(K96="A"),VLOOKUP($AI$12,'Sel Coberturas,Capitais,Frquias'!$B$11:$E$17,2,FALSE),IF(AND(K96="B"),VLOOKUP($AI$12,'Sel Coberturas,Capitais,Frquias'!$B$22:$E$30,2,FALSE),IF(AND(K96="C"),VLOOKUP($AI$12,'Sel Coberturas,Capitais,Frquias'!$B$35:$E$48,2,FALSE),IF(AND(K96="D"),VLOOKUP($AI$12,'Sel Coberturas,Capitais,Frquias'!$G$11:$J$15,2,FALSE),IF(AND(K96="E"),VLOOKUP($AI$12,'Sel Coberturas,Capitais,Frquias'!$G$22:$J$32,2,FALSE),IF(AND(K96="F"),VLOOKUP($AI$12,'Sel Coberturas,Capitais,Frquias'!$L$11:$O$17,2,FALSE),IF(AND(K96="G"),VLOOKUP($AI$12,'Sel Coberturas,Capitais,Frquias'!$Q$11:$T$11,2,FALSE)))))))),"N")</f>
        <v>0</v>
      </c>
      <c r="BU96" s="100" t="s">
        <v>530</v>
      </c>
      <c r="BV96" s="100" t="s">
        <v>217</v>
      </c>
      <c r="BW96" s="94" t="s">
        <v>529</v>
      </c>
      <c r="BY96" s="102" t="s">
        <v>1454</v>
      </c>
      <c r="BZ96" s="103" t="s">
        <v>384</v>
      </c>
      <c r="CA96" s="103">
        <v>2678</v>
      </c>
      <c r="CC96" s="90">
        <v>2405</v>
      </c>
      <c r="CD96" s="89" t="s">
        <v>1901</v>
      </c>
      <c r="CF96" s="90">
        <v>10611</v>
      </c>
      <c r="CG96" s="92" t="s">
        <v>1902</v>
      </c>
    </row>
    <row r="97" spans="1:85">
      <c r="A97" s="85">
        <f t="shared" si="1"/>
        <v>85</v>
      </c>
      <c r="B97" s="114"/>
      <c r="C97" s="115"/>
      <c r="D97" s="115"/>
      <c r="E97" s="115"/>
      <c r="F97" s="114"/>
      <c r="G97" s="114"/>
      <c r="H97" s="114"/>
      <c r="I97" s="121"/>
      <c r="J97" s="116"/>
      <c r="K97" s="116"/>
      <c r="L97" s="117" t="b">
        <f>IFERROR(IF(AND(K97="A"),VLOOKUP($L$12,'Sel Coberturas,Capitais,Frquias'!$B$11:$E$17,3,FALSE),IF(AND(K97="B"),VLOOKUP($L$12,'Sel Coberturas,Capitais,Frquias'!$B$22:$E$30,3,FALSE),IF(AND(K97="C"),VLOOKUP($L$12,'Sel Coberturas,Capitais,Frquias'!$B$35:$E$48,3,FALSE),IF(AND(K97="D"),VLOOKUP($L$12,'Sel Coberturas,Capitais,Frquias'!$G$11:$J$15,3,FALSE),IF(AND(K97="E"),VLOOKUP($L$12,'Sel Coberturas,Capitais,Frquias'!$G$22:$J$32,3,FALSE),IF(AND(K97="F"),VLOOKUP($L$12,'Sel Coberturas,Capitais,Frquias'!$L$11:$O$17,3,FALSE),IF(AND(K97="G"),VLOOKUP($L$12,'Sel Coberturas,Capitais,Frquias'!$Q$11:$T$11,3,FALSE)))))))),"")</f>
        <v>0</v>
      </c>
      <c r="M97" s="118" t="b">
        <f>IFERROR(IF(AND(K97="A"),VLOOKUP($M$12,'Sel Coberturas,Capitais,Frquias'!$B$11:$E$17,2,FALSE),IF(AND(K97="B"),VLOOKUP($M$12,'Sel Coberturas,Capitais,Frquias'!$B$22:$E$30,2,FALSE),IF(AND(K97="C"),VLOOKUP($M$12,'Sel Coberturas,Capitais,Frquias'!$B$35:$E$48,2,FALSE),IF(AND(K97="D"),VLOOKUP($M$12,'Sel Coberturas,Capitais,Frquias'!$G$11:$J$15,2,FALSE),IF(AND(K97="E"),VLOOKUP($M$12,'Sel Coberturas,Capitais,Frquias'!$G$22:$J$32,2,FALSE),IF(AND(K97="F"),VLOOKUP($M$12,'Sel Coberturas,Capitais,Frquias'!$L$11:$O$17,2,FALSE),IF(AND(K97="G"),VLOOKUP($M$12,'Sel Coberturas,Capitais,Frquias'!$Q$11:$T$11,2,FALSE)))))))),"N")</f>
        <v>0</v>
      </c>
      <c r="N97" s="118" t="b">
        <f>IF(AND(M97="N"),"N",(IF(AND(K97="A"),VLOOKUP($M$12,'Sel Coberturas,Capitais,Frquias'!$B$11:$E$17,3,FALSE),IF(AND(K97="B"),VLOOKUP($M$12,'Sel Coberturas,Capitais,Frquias'!$B$22:$E$30,3,FALSE),IF(AND(K97="C"),VLOOKUP($M$12,'Sel Coberturas,Capitais,Frquias'!$B$35:$E$48,3,FALSE),IF(AND(K97="D"),VLOOKUP($M$12,'Sel Coberturas,Capitais,Frquias'!$G$11:$J$15,3,FALSE),IF(AND(K97="E"),VLOOKUP($M$12,'Sel Coberturas,Capitais,Frquias'!$G$22:$J$32,3,FALSE),IF(AND(K97="F"),VLOOKUP($M$12,'Sel Coberturas,Capitais,Frquias'!$L$11:$O$17,3,FALSE),IF(AND(K97="G"),VLOOKUP($M$12,'Sel Coberturas,Capitais,Frquias'!$Q$11:$T$11,3,FALSE))))))))))</f>
        <v>0</v>
      </c>
      <c r="O97" s="118" t="b">
        <f>IFERROR(IF(AND(K97="A"),VLOOKUP($O$12,'Sel Coberturas,Capitais,Frquias'!$B$11:$E$17,2,FALSE),IF(AND(K97="B"),VLOOKUP($O$12,'Sel Coberturas,Capitais,Frquias'!$B$22:$E$30,2,FALSE),IF(AND(K97="C"),VLOOKUP($O$12,'Sel Coberturas,Capitais,Frquias'!$B$35:$E$48,2,FALSE),IF(AND(K97="D"),VLOOKUP($O$12,'Sel Coberturas,Capitais,Frquias'!$G$11:$J$15,2,FALSE),IF(AND(K97="E"),VLOOKUP($O$12,'Sel Coberturas,Capitais,Frquias'!$G$22:$J$32,2,FALSE),IF(AND(K97="F"),VLOOKUP($O$12,'Sel Coberturas,Capitais,Frquias'!$L$11:$O$17,2,FALSE),IF(AND(K97="G"),VLOOKUP($O$12,'Sel Coberturas,Capitais,Frquias'!$Q$11:$T$11,2,FALSE)))))))),"N")</f>
        <v>0</v>
      </c>
      <c r="P97" s="118" t="b">
        <f>IFERROR(IF(AND(K97="A"),VLOOKUP($P$12,'Sel Coberturas,Capitais,Frquias'!$B$11:$E$17,2,FALSE),IF(AND(K97="B"),VLOOKUP($P$12,'Sel Coberturas,Capitais,Frquias'!$B$22:$E$30,2,FALSE),IF(AND(K97="C"),VLOOKUP($P$12,'Sel Coberturas,Capitais,Frquias'!$B$35:$E$48,2,FALSE),IF(AND(K97="D"),VLOOKUP($P$12,'Sel Coberturas,Capitais,Frquias'!$G$11:$J$15,2,FALSE),IF(AND(K97="E"),VLOOKUP($P$12,'Sel Coberturas,Capitais,Frquias'!$G$22:$J$32,2,FALSE),IF(AND(K97="F"),VLOOKUP($P$12,'Sel Coberturas,Capitais,Frquias'!$L$11:$O$17,2,FALSE),IF(AND(K97="G"),VLOOKUP($P$12,'Sel Coberturas,Capitais,Frquias'!$Q$11:$T$11,2,FALSE)))))))),"N")</f>
        <v>0</v>
      </c>
      <c r="Q97" s="118" t="b">
        <f>IFERROR(IF(AND(K97="A"),VLOOKUP($Q$12,'Sel Coberturas,Capitais,Frquias'!$B$11:$E$17,2,FALSE),IF(AND(K97="B"),VLOOKUP($Q$12,'Sel Coberturas,Capitais,Frquias'!$B$22:$E$30,2,FALSE),IF(AND(K97="C"),VLOOKUP($Q$12,'Sel Coberturas,Capitais,Frquias'!$B$35:$E$48,2,FALSE),IF(AND(K97="D"),VLOOKUP($Q$12,'Sel Coberturas,Capitais,Frquias'!$G$11:$J$15,2,FALSE),IF(AND(K97="E"),VLOOKUP($Q$12,'Sel Coberturas,Capitais,Frquias'!$G$22:$J$32,2,FALSE),IF(AND(K97="F"),VLOOKUP($Q$12,'Sel Coberturas,Capitais,Frquias'!$L$11:$O$17,2,FALSE),IF(AND(K97="G"),VLOOKUP($Q$12,'Sel Coberturas,Capitais,Frquias'!$Q$11:$T$11,2,FALSE)))))))),"N")</f>
        <v>0</v>
      </c>
      <c r="R97" s="118" t="b">
        <f>IF(AND(Q97="N"),"N",(IF(AND(K97="A"),VLOOKUP($Q$12,'Sel Coberturas,Capitais,Frquias'!$B$11:$E$17,3,FALSE),IF(AND(K97="B"),VLOOKUP($Q$12,'Sel Coberturas,Capitais,Frquias'!$B$22:$E$30,3,FALSE),IF(AND(K97="C"),VLOOKUP($Q$12,'Sel Coberturas,Capitais,Frquias'!$B$35:$E$48,3,FALSE),IF(AND(K97="D"),VLOOKUP($Q$12,'Sel Coberturas,Capitais,Frquias'!$G$11:$J$15,3,FALSE),IF(AND(K97="E"),VLOOKUP($Q$12,'Sel Coberturas,Capitais,Frquias'!$G$22:$J$32,3,FALSE),IF(AND(K97="F"),VLOOKUP($Q$12,'Sel Coberturas,Capitais,Frquias'!$L$11:$O$17,3,FALSE),IF(AND(K97="G"),VLOOKUP($Q$12,'Sel Coberturas,Capitais,Frquias'!$Q$11:$T$11,3,FALSE))))))))))</f>
        <v>0</v>
      </c>
      <c r="S97" s="118" t="b">
        <f>IFERROR(IF(AND(K97="A"),VLOOKUP($S$12,'Sel Coberturas,Capitais,Frquias'!$B$11:$E$17,2,FALSE),IF(AND(K97="B"),VLOOKUP($S$12,'Sel Coberturas,Capitais,Frquias'!$B$22:$E$30,2,FALSE),IF(AND(K97="C"),VLOOKUP($S$12,'Sel Coberturas,Capitais,Frquias'!$B$35:$E$48,2,FALSE),IF(AND(K97="D"),VLOOKUP($S$12,'Sel Coberturas,Capitais,Frquias'!$G$11:$J$15,2,FALSE),IF(AND(K97="E"),VLOOKUP($S$12,'Sel Coberturas,Capitais,Frquias'!$G$22:$J$32,2,FALSE),IF(AND(K97="F"),VLOOKUP($S$12,'Sel Coberturas,Capitais,Frquias'!$L$11:$O$17,2,FALSE),IF(AND(K97="G"),VLOOKUP($S$12,'Sel Coberturas,Capitais,Frquias'!$Q$11:$T$11,2,FALSE)))))))),"N")</f>
        <v>0</v>
      </c>
      <c r="T97" s="118" t="b">
        <f>IFERROR(IF(AND(S97="N"),"",(IF(AND(K97="A"),VLOOKUP($S$12,'Sel Coberturas,Capitais,Frquias'!$B$11:$E$17,4,FALSE),IF(AND(K97="B"),VLOOKUP($S$12,'Sel Coberturas,Capitais,Frquias'!$B$22:$E$30,4,FALSE),IF(AND(K97="C"),VLOOKUP($S$12,'Sel Coberturas,Capitais,Frquias'!$B$35:$E$48,4,FALSE),IF(AND(K97="D"),VLOOKUP($S$12,'Sel Coberturas,Capitais,Frquias'!$G$11:$J$15,4,FALSE),IF(AND(K97="E"),VLOOKUP($S$12,'Sel Coberturas,Capitais,Frquias'!$G$22:$J$32,4,FALSE),IF(AND(K97="F"),VLOOKUP($S$12,'Sel Coberturas,Capitais,Frquias'!$L$11:$O$17,4,FALSE),IF(AND(K97="G"),VLOOKUP($S$12,'Sel Coberturas,Capitais,Frquias'!$Q$11:$T$11,4,FALSE)))))))))),"")</f>
        <v>0</v>
      </c>
      <c r="U97" s="118" t="b">
        <f>IFERROR(IF(AND(K97="A"),VLOOKUP($U$12,'Sel Coberturas,Capitais,Frquias'!$B$11:$E$17,2,FALSE),IF(AND(K97="B"),VLOOKUP($U$12,'Sel Coberturas,Capitais,Frquias'!$B$22:$E$30,2,FALSE),IF(AND(K97="C"),VLOOKUP($U$12,'Sel Coberturas,Capitais,Frquias'!$B$35:$E$48,2,FALSE),IF(AND(K97="D"),VLOOKUP($U$12,'Sel Coberturas,Capitais,Frquias'!$G$11:$J$15,2,FALSE),IF(AND(K97="E"),VLOOKUP($U$12,'Sel Coberturas,Capitais,Frquias'!$G$22:$J$32,2,FALSE),IF(AND(K97="F"),VLOOKUP($U$12,'Sel Coberturas,Capitais,Frquias'!$L$11:$O$17,2,FALSE),IF(AND(K97="G"),VLOOKUP($U$12,'Sel Coberturas,Capitais,Frquias'!$Q$11:$T$11,2,FALSE)))))))),"N")</f>
        <v>0</v>
      </c>
      <c r="V97" s="119" t="b">
        <f>IFERROR(IF(AND(U97="N"),"",(IF(AND(K97="A"),VLOOKUP($U$12,'Sel Coberturas,Capitais,Frquias'!$B$11:$E$17,4,FALSE),IF(AND(K97="B"),VLOOKUP($U$12,'Sel Coberturas,Capitais,Frquias'!$B$22:$E$30,4,FALSE),IF(AND(K97="C"),VLOOKUP($U$12,'Sel Coberturas,Capitais,Frquias'!$B$35:$E$48,4,FALSE),IF(AND(K97="D"),VLOOKUP($U$12,'Sel Coberturas,Capitais,Frquias'!$G$11:$J$15,4,FALSE),IF(AND(K97="E"),VLOOKUP($U$12,'Sel Coberturas,Capitais,Frquias'!$G$22:$J$32,4,FALSE),IF(AND(K97="F"),VLOOKUP($U$12,'Sel Coberturas,Capitais,Frquias'!$L$11:$O$17,4,FALSE),IF(AND(K97="G"),VLOOKUP($U$12,'Sel Coberturas,Capitais,Frquias'!$Q$11:$T$11,4,FALSE)))))))))),"")</f>
        <v>0</v>
      </c>
      <c r="W97" s="118" t="b">
        <f>IFERROR(IF(AND(K97="A"),VLOOKUP($W$12,'Sel Coberturas,Capitais,Frquias'!$B$11:$E$17,2,FALSE),IF(AND(K97="B"),VLOOKUP($W$12,'Sel Coberturas,Capitais,Frquias'!$B$22:$E$30,2,FALSE),IF(AND(K97="C"),VLOOKUP($W$12,'Sel Coberturas,Capitais,Frquias'!$B$35:$E$48,2,FALSE),IF(AND(K97="D"),VLOOKUP($W$12,'Sel Coberturas,Capitais,Frquias'!$G$11:$J$15,2,FALSE),IF(AND(K97="E"),VLOOKUP($W$12,'Sel Coberturas,Capitais,Frquias'!$G$22:$J$32,2,FALSE),IF(AND(K97="F"),VLOOKUP($W$12,'Sel Coberturas,Capitais,Frquias'!$L$11:$O$17,2,FALSE),IF(AND(K97="G"),VLOOKUP($W$12,'Sel Coberturas,Capitais,Frquias'!$Q$11:$T$11,2,FALSE)))))))),"N")</f>
        <v>0</v>
      </c>
      <c r="X97" s="119" t="b">
        <f>IFERROR(IF(AND(W97="N"),"",(IF(AND(K97="A"),VLOOKUP($W$12,'Sel Coberturas,Capitais,Frquias'!$B$11:$E$17,4,FALSE),IF(AND(K97="B"),VLOOKUP($W$12,'Sel Coberturas,Capitais,Frquias'!$B$22:$E$30,4,FALSE),IF(AND(K97="C"),VLOOKUP($W$12,'Sel Coberturas,Capitais,Frquias'!$B$35:$E$48,4,FALSE),IF(AND(K97="D"),VLOOKUP($W$12,'Sel Coberturas,Capitais,Frquias'!$G$11:$J$15,4,FALSE),IF(AND(K97="E"),VLOOKUP($W$12,'Sel Coberturas,Capitais,Frquias'!$G$22:$J$32,4,FALSE),IF(AND(K97="F"),VLOOKUP($W$12,'Sel Coberturas,Capitais,Frquias'!$L$11:$O$17,4,FALSE),IF(AND(K97="G"),VLOOKUP($W$12,'Sel Coberturas,Capitais,Frquias'!$Q$11:$T$11,4,FALSE)))))))))),"")</f>
        <v>0</v>
      </c>
      <c r="Y97" s="118" t="b">
        <f>IFERROR(IF(AND(K97="A"),VLOOKUP($Y$12,'Sel Coberturas,Capitais,Frquias'!$B$11:$E$17,2,FALSE),IF(AND(K97="B"),VLOOKUP($Y$12,'Sel Coberturas,Capitais,Frquias'!$B$22:$E$30,2,FALSE),IF(AND(K97="C"),VLOOKUP($Y$12,'Sel Coberturas,Capitais,Frquias'!$B$35:$E$48,2,FALSE),IF(AND(K97="D"),VLOOKUP($Y$12,'Sel Coberturas,Capitais,Frquias'!$G$11:$J$15,2,FALSE),IF(AND(K97="E"),VLOOKUP($Y$12,'Sel Coberturas,Capitais,Frquias'!$G$22:$J$32,2,FALSE),IF(AND(K97="F"),VLOOKUP($Y$12,'Sel Coberturas,Capitais,Frquias'!$L$11:$O$17,2,FALSE),IF(AND(K97="G"),VLOOKUP($Y$12,'Sel Coberturas,Capitais,Frquias'!$Q$11:$T$11,2,FALSE)))))))),"N")</f>
        <v>0</v>
      </c>
      <c r="Z97" s="119" t="b">
        <f>IFERROR(IF(AND(Y97="N"),"",(IF(AND(K97="A"),VLOOKUP($Y$12,'Sel Coberturas,Capitais,Frquias'!$B$11:$E$17,4,FALSE),IF(AND(K97="B"),VLOOKUP($Y$12,'Sel Coberturas,Capitais,Frquias'!$B$22:$E$30,4,FALSE),IF(AND(K97="C"),VLOOKUP($Y$12,'Sel Coberturas,Capitais,Frquias'!$B$35:$E$48,4,FALSE),IF(AND(K97="D"),VLOOKUP($Y$12,'Sel Coberturas,Capitais,Frquias'!$G$11:$J$15,4,FALSE),IF(AND(K97="E"),VLOOKUP($Y$12,'Sel Coberturas,Capitais,Frquias'!$G$22:$J$32,4,FALSE),IF(AND(K97="F"),VLOOKUP($Y$12,'Sel Coberturas,Capitais,Frquias'!$L$11:$O$17,4,FALSE),IF(AND(K97="G"),VLOOKUP($Y$12,'Sel Coberturas,Capitais,Frquias'!$Q$11:$T$11,4,FALSE)))))))))),"")</f>
        <v>0</v>
      </c>
      <c r="AA97" s="118" t="b">
        <f>IFERROR(IF(AND(K97="A"),VLOOKUP($AA$12,'Sel Coberturas,Capitais,Frquias'!$B$11:$E$17,2,FALSE),IF(AND(K97="B"),VLOOKUP($AA$12,'Sel Coberturas,Capitais,Frquias'!$B$22:$E$30,2,FALSE),IF(AND(K97="C"),VLOOKUP($AA$12,'Sel Coberturas,Capitais,Frquias'!$B$35:$E$48,2,FALSE),IF(AND(K97="D"),VLOOKUP($AA$12,'Sel Coberturas,Capitais,Frquias'!$G$11:$J$15,2,FALSE),IF(AND(K97="E"),VLOOKUP($AA$12,'Sel Coberturas,Capitais,Frquias'!$G$22:$J$32,2,FALSE),IF(AND(K97="F"),VLOOKUP($AA$12,'Sel Coberturas,Capitais,Frquias'!$L$11:$O$17,2,FALSE),IF(AND(K97="G"),VLOOKUP($AA$12,'Sel Coberturas,Capitais,Frquias'!$Q$11:$T$11,2,FALSE)))))))),"N")</f>
        <v>0</v>
      </c>
      <c r="AB97" s="119" t="b">
        <f>IFERROR(IF(AND(AA97="N"),"",(IF(AND(K97="A"),VLOOKUP($AA$12,'Sel Coberturas,Capitais,Frquias'!$B$11:$E$17,4,FALSE),IF(AND(K97="B"),VLOOKUP($AA$12,'Sel Coberturas,Capitais,Frquias'!$B$22:$E$30,4,FALSE),IF(AND(K97="C"),VLOOKUP($AA$12,'Sel Coberturas,Capitais,Frquias'!$B$35:$E$48,4,FALSE),IF(AND(K97="D"),VLOOKUP($AA$12,'Sel Coberturas,Capitais,Frquias'!$G$11:$J$15,4,FALSE),IF(AND(K97="E"),VLOOKUP($AA$12,'Sel Coberturas,Capitais,Frquias'!$G$22:$J$32,4,FALSE),IF(AND(K97="F"),VLOOKUP($AA$12,'Sel Coberturas,Capitais,Frquias'!$L$11:$O$17,4,FALSE),IF(AND(K97="G"),VLOOKUP($AA$12,'Sel Coberturas,Capitais,Frquias'!$Q$11:$T$11,4,FALSE)))))))))),"")</f>
        <v>0</v>
      </c>
      <c r="AC97" s="118" t="b">
        <f>IFERROR(IF(AND(K97="A"),VLOOKUP($AC$12,'Sel Coberturas,Capitais,Frquias'!$B$11:$E$17,2,FALSE),IF(AND(K97="B"),VLOOKUP($AC$12,'Sel Coberturas,Capitais,Frquias'!$B$22:$E$30,2,FALSE),IF(AND(K97="C"),VLOOKUP($AC$12,'Sel Coberturas,Capitais,Frquias'!$B$35:$E$48,2,FALSE),IF(AND(K97="D"),VLOOKUP($AC$12,'Sel Coberturas,Capitais,Frquias'!$G$11:$J$15,2,FALSE),IF(AND(K97="E"),VLOOKUP($AC$12,'Sel Coberturas,Capitais,Frquias'!$G$22:$J$32,2,FALSE),IF(AND(K97="F"),VLOOKUP($AC$12,'Sel Coberturas,Capitais,Frquias'!$L$11:$O$17,2,FALSE),IF(AND(K97="G"),VLOOKUP($AC$12,'Sel Coberturas,Capitais,Frquias'!$Q$11:$T$11,2,FALSE)))))))),"N")</f>
        <v>0</v>
      </c>
      <c r="AD97" s="118" t="b">
        <f>IF(AND(AC97="N"),"N",(IF(AND(K97="A"),VLOOKUP($AC$12,'Sel Coberturas,Capitais,Frquias'!$B$11:$E$17,3,FALSE),IF(AND(K97="B"),VLOOKUP($AC$12,'Sel Coberturas,Capitais,Frquias'!$B$22:$E$30,3,FALSE),IF(AND(K97="C"),VLOOKUP($AC$12,'Sel Coberturas,Capitais,Frquias'!$B$35:$E$48,3,FALSE),IF(AND(K97="D"),VLOOKUP($AC$12,'Sel Coberturas,Capitais,Frquias'!$G$11:$J$15,3,FALSE),IF(AND(K97="E"),VLOOKUP($AC$12,'Sel Coberturas,Capitais,Frquias'!$G$22:$J$32,3,FALSE),IF(AND(K97="F"),VLOOKUP($AC$12,'Sel Coberturas,Capitais,Frquias'!$L$11:$O$17,3,FALSE),IF(AND(K97="G"),VLOOKUP($AC$12,'Sel Coberturas,Capitais,Frquias'!$Q$11:$T$11,3,FALSE))))))))))</f>
        <v>0</v>
      </c>
      <c r="AE97" s="118" t="b">
        <f>IFERROR(IF(AND(K97="A"),VLOOKUP($AE$12,'Sel Coberturas,Capitais,Frquias'!$B$11:$E$17,2,FALSE),IF(AND(K97="B"),VLOOKUP($AE$12,'Sel Coberturas,Capitais,Frquias'!$B$22:$E$30,2,FALSE),IF(AND(K97="C"),VLOOKUP($AE$12,'Sel Coberturas,Capitais,Frquias'!$B$35:$E$48,2,FALSE),IF(AND(K97="D"),VLOOKUP($AE$12,'Sel Coberturas,Capitais,Frquias'!$G$11:$J$15,2,FALSE),IF(AND(K97="E"),VLOOKUP($AE$12,'Sel Coberturas,Capitais,Frquias'!$G$22:$J$32,2,FALSE),IF(AND(K97="F"),VLOOKUP($AE$12,'Sel Coberturas,Capitais,Frquias'!$L$11:$O$17,2,FALSE),IF(AND(K97="G"),VLOOKUP($AE$12,'Sel Coberturas,Capitais,Frquias'!$Q$11:$T$11,2,FALSE)))))))),"N")</f>
        <v>0</v>
      </c>
      <c r="AF97" s="118" t="b">
        <f>IF(AND(AE97="N"),"N",(IF(AND(K97="A"),VLOOKUP($AE$12,'Sel Coberturas,Capitais,Frquias'!$B$11:$E$17,3,FALSE),IF(AND(K97="B"),VLOOKUP($AE$12,'Sel Coberturas,Capitais,Frquias'!$B$22:$E$30,3,FALSE),IF(AND(K97="C"),VLOOKUP($AE$12,'Sel Coberturas,Capitais,Frquias'!$B$35:$E$48,3,FALSE),IF(AND(K97="D"),VLOOKUP($AE$12,'Sel Coberturas,Capitais,Frquias'!$G$11:$J$15,3,FALSE),IF(AND(K97="E"),VLOOKUP($AE$12,'Sel Coberturas,Capitais,Frquias'!$G$22:$J$32,3,FALSE),IF(AND(K97="F"),VLOOKUP($AE$12,'Sel Coberturas,Capitais,Frquias'!$L$11:$O$17,3,FALSE),IF(AND(K97="G"),VLOOKUP($AE$12,'Sel Coberturas,Capitais,Frquias'!$Q$11:$T$11,3,FALSE))))))))))</f>
        <v>0</v>
      </c>
      <c r="AG97" s="118" t="b">
        <f>IFERROR(IF(AND(K97="A"),VLOOKUP($AG$12,'Sel Coberturas,Capitais,Frquias'!$B$11:$E$17,2,FALSE),IF(AND(K97="B"),VLOOKUP($AG$12,'Sel Coberturas,Capitais,Frquias'!$B$22:$E$30,2,FALSE),IF(AND(K97="C"),VLOOKUP($AG$12,'Sel Coberturas,Capitais,Frquias'!$B$35:$E$48,2,FALSE),IF(AND(K97="D"),VLOOKUP($AG$12,'Sel Coberturas,Capitais,Frquias'!$G$11:$J$15,2,FALSE),IF(AND(K97="E"),VLOOKUP($AG$12,'Sel Coberturas,Capitais,Frquias'!$G$22:$J$32,2,FALSE),IF(AND(K97="F"),VLOOKUP($AG$12,'Sel Coberturas,Capitais,Frquias'!$L$11:$O$17,2,FALSE),IF(AND(K97="G"),VLOOKUP($AG$12,'Sel Coberturas,Capitais,Frquias'!$Q$11:$T$11,2,FALSE)))))))),"N")</f>
        <v>0</v>
      </c>
      <c r="AH97" s="118" t="b">
        <f>IF(AND(AG97="N"),"N",(IF(AND(K97="A"),VLOOKUP($AG$12,'Sel Coberturas,Capitais,Frquias'!$B$11:$E$17,3,FALSE),IF(AND(K97="B"),VLOOKUP($AG$12,'Sel Coberturas,Capitais,Frquias'!$B$22:$E$30,3,FALSE),IF(AND(K97="C"),VLOOKUP($AG$12,'Sel Coberturas,Capitais,Frquias'!$B$35:$E$48,3,FALSE),IF(AND(K97="D"),VLOOKUP($AG$12,'Sel Coberturas,Capitais,Frquias'!$G$11:$J$15,3,FALSE),IF(AND(K97="E"),VLOOKUP($AG$12,'Sel Coberturas,Capitais,Frquias'!$G$22:$J$32,3,FALSE),IF(AND(K97="F"),VLOOKUP($AG$12,'Sel Coberturas,Capitais,Frquias'!$L$11:$O$17,3,FALSE),IF(AND(K97="G"),VLOOKUP($AG$12,'Sel Coberturas,Capitais,Frquias'!$Q$11:$T$11,3,FALSE))))))))))</f>
        <v>0</v>
      </c>
      <c r="AI97" s="118" t="b">
        <f>IFERROR(IF(AND(K97="A"),VLOOKUP($AI$12,'Sel Coberturas,Capitais,Frquias'!$B$11:$E$17,2,FALSE),IF(AND(K97="B"),VLOOKUP($AI$12,'Sel Coberturas,Capitais,Frquias'!$B$22:$E$30,2,FALSE),IF(AND(K97="C"),VLOOKUP($AI$12,'Sel Coberturas,Capitais,Frquias'!$B$35:$E$48,2,FALSE),IF(AND(K97="D"),VLOOKUP($AI$12,'Sel Coberturas,Capitais,Frquias'!$G$11:$J$15,2,FALSE),IF(AND(K97="E"),VLOOKUP($AI$12,'Sel Coberturas,Capitais,Frquias'!$G$22:$J$32,2,FALSE),IF(AND(K97="F"),VLOOKUP($AI$12,'Sel Coberturas,Capitais,Frquias'!$L$11:$O$17,2,FALSE),IF(AND(K97="G"),VLOOKUP($AI$12,'Sel Coberturas,Capitais,Frquias'!$Q$11:$T$11,2,FALSE)))))))),"N")</f>
        <v>0</v>
      </c>
      <c r="BU97" s="100" t="s">
        <v>533</v>
      </c>
      <c r="BV97" s="100" t="s">
        <v>231</v>
      </c>
      <c r="BW97" s="94" t="s">
        <v>532</v>
      </c>
      <c r="BY97" s="102" t="s">
        <v>996</v>
      </c>
      <c r="BZ97" s="103" t="s">
        <v>384</v>
      </c>
      <c r="CA97" s="103">
        <v>725</v>
      </c>
      <c r="CC97" s="90">
        <v>2410</v>
      </c>
      <c r="CD97" s="89" t="s">
        <v>1903</v>
      </c>
      <c r="CF97" s="90">
        <v>10612</v>
      </c>
      <c r="CG97" s="92" t="s">
        <v>1904</v>
      </c>
    </row>
    <row r="98" spans="1:85">
      <c r="A98" s="85">
        <f t="shared" si="1"/>
        <v>86</v>
      </c>
      <c r="B98" s="114"/>
      <c r="C98" s="115"/>
      <c r="D98" s="115"/>
      <c r="E98" s="115"/>
      <c r="F98" s="114"/>
      <c r="G98" s="114"/>
      <c r="H98" s="114"/>
      <c r="I98" s="121"/>
      <c r="J98" s="116"/>
      <c r="K98" s="116"/>
      <c r="L98" s="117" t="b">
        <f>IFERROR(IF(AND(K98="A"),VLOOKUP($L$12,'Sel Coberturas,Capitais,Frquias'!$B$11:$E$17,3,FALSE),IF(AND(K98="B"),VLOOKUP($L$12,'Sel Coberturas,Capitais,Frquias'!$B$22:$E$30,3,FALSE),IF(AND(K98="C"),VLOOKUP($L$12,'Sel Coberturas,Capitais,Frquias'!$B$35:$E$48,3,FALSE),IF(AND(K98="D"),VLOOKUP($L$12,'Sel Coberturas,Capitais,Frquias'!$G$11:$J$15,3,FALSE),IF(AND(K98="E"),VLOOKUP($L$12,'Sel Coberturas,Capitais,Frquias'!$G$22:$J$32,3,FALSE),IF(AND(K98="F"),VLOOKUP($L$12,'Sel Coberturas,Capitais,Frquias'!$L$11:$O$17,3,FALSE),IF(AND(K98="G"),VLOOKUP($L$12,'Sel Coberturas,Capitais,Frquias'!$Q$11:$T$11,3,FALSE)))))))),"")</f>
        <v>0</v>
      </c>
      <c r="M98" s="118" t="b">
        <f>IFERROR(IF(AND(K98="A"),VLOOKUP($M$12,'Sel Coberturas,Capitais,Frquias'!$B$11:$E$17,2,FALSE),IF(AND(K98="B"),VLOOKUP($M$12,'Sel Coberturas,Capitais,Frquias'!$B$22:$E$30,2,FALSE),IF(AND(K98="C"),VLOOKUP($M$12,'Sel Coberturas,Capitais,Frquias'!$B$35:$E$48,2,FALSE),IF(AND(K98="D"),VLOOKUP($M$12,'Sel Coberturas,Capitais,Frquias'!$G$11:$J$15,2,FALSE),IF(AND(K98="E"),VLOOKUP($M$12,'Sel Coberturas,Capitais,Frquias'!$G$22:$J$32,2,FALSE),IF(AND(K98="F"),VLOOKUP($M$12,'Sel Coberturas,Capitais,Frquias'!$L$11:$O$17,2,FALSE),IF(AND(K98="G"),VLOOKUP($M$12,'Sel Coberturas,Capitais,Frquias'!$Q$11:$T$11,2,FALSE)))))))),"N")</f>
        <v>0</v>
      </c>
      <c r="N98" s="118" t="b">
        <f>IF(AND(M98="N"),"N",(IF(AND(K98="A"),VLOOKUP($M$12,'Sel Coberturas,Capitais,Frquias'!$B$11:$E$17,3,FALSE),IF(AND(K98="B"),VLOOKUP($M$12,'Sel Coberturas,Capitais,Frquias'!$B$22:$E$30,3,FALSE),IF(AND(K98="C"),VLOOKUP($M$12,'Sel Coberturas,Capitais,Frquias'!$B$35:$E$48,3,FALSE),IF(AND(K98="D"),VLOOKUP($M$12,'Sel Coberturas,Capitais,Frquias'!$G$11:$J$15,3,FALSE),IF(AND(K98="E"),VLOOKUP($M$12,'Sel Coberturas,Capitais,Frquias'!$G$22:$J$32,3,FALSE),IF(AND(K98="F"),VLOOKUP($M$12,'Sel Coberturas,Capitais,Frquias'!$L$11:$O$17,3,FALSE),IF(AND(K98="G"),VLOOKUP($M$12,'Sel Coberturas,Capitais,Frquias'!$Q$11:$T$11,3,FALSE))))))))))</f>
        <v>0</v>
      </c>
      <c r="O98" s="118" t="b">
        <f>IFERROR(IF(AND(K98="A"),VLOOKUP($O$12,'Sel Coberturas,Capitais,Frquias'!$B$11:$E$17,2,FALSE),IF(AND(K98="B"),VLOOKUP($O$12,'Sel Coberturas,Capitais,Frquias'!$B$22:$E$30,2,FALSE),IF(AND(K98="C"),VLOOKUP($O$12,'Sel Coberturas,Capitais,Frquias'!$B$35:$E$48,2,FALSE),IF(AND(K98="D"),VLOOKUP($O$12,'Sel Coberturas,Capitais,Frquias'!$G$11:$J$15,2,FALSE),IF(AND(K98="E"),VLOOKUP($O$12,'Sel Coberturas,Capitais,Frquias'!$G$22:$J$32,2,FALSE),IF(AND(K98="F"),VLOOKUP($O$12,'Sel Coberturas,Capitais,Frquias'!$L$11:$O$17,2,FALSE),IF(AND(K98="G"),VLOOKUP($O$12,'Sel Coberturas,Capitais,Frquias'!$Q$11:$T$11,2,FALSE)))))))),"N")</f>
        <v>0</v>
      </c>
      <c r="P98" s="118" t="b">
        <f>IFERROR(IF(AND(K98="A"),VLOOKUP($P$12,'Sel Coberturas,Capitais,Frquias'!$B$11:$E$17,2,FALSE),IF(AND(K98="B"),VLOOKUP($P$12,'Sel Coberturas,Capitais,Frquias'!$B$22:$E$30,2,FALSE),IF(AND(K98="C"),VLOOKUP($P$12,'Sel Coberturas,Capitais,Frquias'!$B$35:$E$48,2,FALSE),IF(AND(K98="D"),VLOOKUP($P$12,'Sel Coberturas,Capitais,Frquias'!$G$11:$J$15,2,FALSE),IF(AND(K98="E"),VLOOKUP($P$12,'Sel Coberturas,Capitais,Frquias'!$G$22:$J$32,2,FALSE),IF(AND(K98="F"),VLOOKUP($P$12,'Sel Coberturas,Capitais,Frquias'!$L$11:$O$17,2,FALSE),IF(AND(K98="G"),VLOOKUP($P$12,'Sel Coberturas,Capitais,Frquias'!$Q$11:$T$11,2,FALSE)))))))),"N")</f>
        <v>0</v>
      </c>
      <c r="Q98" s="118" t="b">
        <f>IFERROR(IF(AND(K98="A"),VLOOKUP($Q$12,'Sel Coberturas,Capitais,Frquias'!$B$11:$E$17,2,FALSE),IF(AND(K98="B"),VLOOKUP($Q$12,'Sel Coberturas,Capitais,Frquias'!$B$22:$E$30,2,FALSE),IF(AND(K98="C"),VLOOKUP($Q$12,'Sel Coberturas,Capitais,Frquias'!$B$35:$E$48,2,FALSE),IF(AND(K98="D"),VLOOKUP($Q$12,'Sel Coberturas,Capitais,Frquias'!$G$11:$J$15,2,FALSE),IF(AND(K98="E"),VLOOKUP($Q$12,'Sel Coberturas,Capitais,Frquias'!$G$22:$J$32,2,FALSE),IF(AND(K98="F"),VLOOKUP($Q$12,'Sel Coberturas,Capitais,Frquias'!$L$11:$O$17,2,FALSE),IF(AND(K98="G"),VLOOKUP($Q$12,'Sel Coberturas,Capitais,Frquias'!$Q$11:$T$11,2,FALSE)))))))),"N")</f>
        <v>0</v>
      </c>
      <c r="R98" s="118" t="b">
        <f>IF(AND(Q98="N"),"N",(IF(AND(K98="A"),VLOOKUP($Q$12,'Sel Coberturas,Capitais,Frquias'!$B$11:$E$17,3,FALSE),IF(AND(K98="B"),VLOOKUP($Q$12,'Sel Coberturas,Capitais,Frquias'!$B$22:$E$30,3,FALSE),IF(AND(K98="C"),VLOOKUP($Q$12,'Sel Coberturas,Capitais,Frquias'!$B$35:$E$48,3,FALSE),IF(AND(K98="D"),VLOOKUP($Q$12,'Sel Coberturas,Capitais,Frquias'!$G$11:$J$15,3,FALSE),IF(AND(K98="E"),VLOOKUP($Q$12,'Sel Coberturas,Capitais,Frquias'!$G$22:$J$32,3,FALSE),IF(AND(K98="F"),VLOOKUP($Q$12,'Sel Coberturas,Capitais,Frquias'!$L$11:$O$17,3,FALSE),IF(AND(K98="G"),VLOOKUP($Q$12,'Sel Coberturas,Capitais,Frquias'!$Q$11:$T$11,3,FALSE))))))))))</f>
        <v>0</v>
      </c>
      <c r="S98" s="118" t="b">
        <f>IFERROR(IF(AND(K98="A"),VLOOKUP($S$12,'Sel Coberturas,Capitais,Frquias'!$B$11:$E$17,2,FALSE),IF(AND(K98="B"),VLOOKUP($S$12,'Sel Coberturas,Capitais,Frquias'!$B$22:$E$30,2,FALSE),IF(AND(K98="C"),VLOOKUP($S$12,'Sel Coberturas,Capitais,Frquias'!$B$35:$E$48,2,FALSE),IF(AND(K98="D"),VLOOKUP($S$12,'Sel Coberturas,Capitais,Frquias'!$G$11:$J$15,2,FALSE),IF(AND(K98="E"),VLOOKUP($S$12,'Sel Coberturas,Capitais,Frquias'!$G$22:$J$32,2,FALSE),IF(AND(K98="F"),VLOOKUP($S$12,'Sel Coberturas,Capitais,Frquias'!$L$11:$O$17,2,FALSE),IF(AND(K98="G"),VLOOKUP($S$12,'Sel Coberturas,Capitais,Frquias'!$Q$11:$T$11,2,FALSE)))))))),"N")</f>
        <v>0</v>
      </c>
      <c r="T98" s="118" t="b">
        <f>IFERROR(IF(AND(S98="N"),"",(IF(AND(K98="A"),VLOOKUP($S$12,'Sel Coberturas,Capitais,Frquias'!$B$11:$E$17,4,FALSE),IF(AND(K98="B"),VLOOKUP($S$12,'Sel Coberturas,Capitais,Frquias'!$B$22:$E$30,4,FALSE),IF(AND(K98="C"),VLOOKUP($S$12,'Sel Coberturas,Capitais,Frquias'!$B$35:$E$48,4,FALSE),IF(AND(K98="D"),VLOOKUP($S$12,'Sel Coberturas,Capitais,Frquias'!$G$11:$J$15,4,FALSE),IF(AND(K98="E"),VLOOKUP($S$12,'Sel Coberturas,Capitais,Frquias'!$G$22:$J$32,4,FALSE),IF(AND(K98="F"),VLOOKUP($S$12,'Sel Coberturas,Capitais,Frquias'!$L$11:$O$17,4,FALSE),IF(AND(K98="G"),VLOOKUP($S$12,'Sel Coberturas,Capitais,Frquias'!$Q$11:$T$11,4,FALSE)))))))))),"")</f>
        <v>0</v>
      </c>
      <c r="U98" s="118" t="b">
        <f>IFERROR(IF(AND(K98="A"),VLOOKUP($U$12,'Sel Coberturas,Capitais,Frquias'!$B$11:$E$17,2,FALSE),IF(AND(K98="B"),VLOOKUP($U$12,'Sel Coberturas,Capitais,Frquias'!$B$22:$E$30,2,FALSE),IF(AND(K98="C"),VLOOKUP($U$12,'Sel Coberturas,Capitais,Frquias'!$B$35:$E$48,2,FALSE),IF(AND(K98="D"),VLOOKUP($U$12,'Sel Coberturas,Capitais,Frquias'!$G$11:$J$15,2,FALSE),IF(AND(K98="E"),VLOOKUP($U$12,'Sel Coberturas,Capitais,Frquias'!$G$22:$J$32,2,FALSE),IF(AND(K98="F"),VLOOKUP($U$12,'Sel Coberturas,Capitais,Frquias'!$L$11:$O$17,2,FALSE),IF(AND(K98="G"),VLOOKUP($U$12,'Sel Coberturas,Capitais,Frquias'!$Q$11:$T$11,2,FALSE)))))))),"N")</f>
        <v>0</v>
      </c>
      <c r="V98" s="119" t="b">
        <f>IFERROR(IF(AND(U98="N"),"",(IF(AND(K98="A"),VLOOKUP($U$12,'Sel Coberturas,Capitais,Frquias'!$B$11:$E$17,4,FALSE),IF(AND(K98="B"),VLOOKUP($U$12,'Sel Coberturas,Capitais,Frquias'!$B$22:$E$30,4,FALSE),IF(AND(K98="C"),VLOOKUP($U$12,'Sel Coberturas,Capitais,Frquias'!$B$35:$E$48,4,FALSE),IF(AND(K98="D"),VLOOKUP($U$12,'Sel Coberturas,Capitais,Frquias'!$G$11:$J$15,4,FALSE),IF(AND(K98="E"),VLOOKUP($U$12,'Sel Coberturas,Capitais,Frquias'!$G$22:$J$32,4,FALSE),IF(AND(K98="F"),VLOOKUP($U$12,'Sel Coberturas,Capitais,Frquias'!$L$11:$O$17,4,FALSE),IF(AND(K98="G"),VLOOKUP($U$12,'Sel Coberturas,Capitais,Frquias'!$Q$11:$T$11,4,FALSE)))))))))),"")</f>
        <v>0</v>
      </c>
      <c r="W98" s="118" t="b">
        <f>IFERROR(IF(AND(K98="A"),VLOOKUP($W$12,'Sel Coberturas,Capitais,Frquias'!$B$11:$E$17,2,FALSE),IF(AND(K98="B"),VLOOKUP($W$12,'Sel Coberturas,Capitais,Frquias'!$B$22:$E$30,2,FALSE),IF(AND(K98="C"),VLOOKUP($W$12,'Sel Coberturas,Capitais,Frquias'!$B$35:$E$48,2,FALSE),IF(AND(K98="D"),VLOOKUP($W$12,'Sel Coberturas,Capitais,Frquias'!$G$11:$J$15,2,FALSE),IF(AND(K98="E"),VLOOKUP($W$12,'Sel Coberturas,Capitais,Frquias'!$G$22:$J$32,2,FALSE),IF(AND(K98="F"),VLOOKUP($W$12,'Sel Coberturas,Capitais,Frquias'!$L$11:$O$17,2,FALSE),IF(AND(K98="G"),VLOOKUP($W$12,'Sel Coberturas,Capitais,Frquias'!$Q$11:$T$11,2,FALSE)))))))),"N")</f>
        <v>0</v>
      </c>
      <c r="X98" s="119" t="b">
        <f>IFERROR(IF(AND(W98="N"),"",(IF(AND(K98="A"),VLOOKUP($W$12,'Sel Coberturas,Capitais,Frquias'!$B$11:$E$17,4,FALSE),IF(AND(K98="B"),VLOOKUP($W$12,'Sel Coberturas,Capitais,Frquias'!$B$22:$E$30,4,FALSE),IF(AND(K98="C"),VLOOKUP($W$12,'Sel Coberturas,Capitais,Frquias'!$B$35:$E$48,4,FALSE),IF(AND(K98="D"),VLOOKUP($W$12,'Sel Coberturas,Capitais,Frquias'!$G$11:$J$15,4,FALSE),IF(AND(K98="E"),VLOOKUP($W$12,'Sel Coberturas,Capitais,Frquias'!$G$22:$J$32,4,FALSE),IF(AND(K98="F"),VLOOKUP($W$12,'Sel Coberturas,Capitais,Frquias'!$L$11:$O$17,4,FALSE),IF(AND(K98="G"),VLOOKUP($W$12,'Sel Coberturas,Capitais,Frquias'!$Q$11:$T$11,4,FALSE)))))))))),"")</f>
        <v>0</v>
      </c>
      <c r="Y98" s="118" t="b">
        <f>IFERROR(IF(AND(K98="A"),VLOOKUP($Y$12,'Sel Coberturas,Capitais,Frquias'!$B$11:$E$17,2,FALSE),IF(AND(K98="B"),VLOOKUP($Y$12,'Sel Coberturas,Capitais,Frquias'!$B$22:$E$30,2,FALSE),IF(AND(K98="C"),VLOOKUP($Y$12,'Sel Coberturas,Capitais,Frquias'!$B$35:$E$48,2,FALSE),IF(AND(K98="D"),VLOOKUP($Y$12,'Sel Coberturas,Capitais,Frquias'!$G$11:$J$15,2,FALSE),IF(AND(K98="E"),VLOOKUP($Y$12,'Sel Coberturas,Capitais,Frquias'!$G$22:$J$32,2,FALSE),IF(AND(K98="F"),VLOOKUP($Y$12,'Sel Coberturas,Capitais,Frquias'!$L$11:$O$17,2,FALSE),IF(AND(K98="G"),VLOOKUP($Y$12,'Sel Coberturas,Capitais,Frquias'!$Q$11:$T$11,2,FALSE)))))))),"N")</f>
        <v>0</v>
      </c>
      <c r="Z98" s="119" t="b">
        <f>IFERROR(IF(AND(Y98="N"),"",(IF(AND(K98="A"),VLOOKUP($Y$12,'Sel Coberturas,Capitais,Frquias'!$B$11:$E$17,4,FALSE),IF(AND(K98="B"),VLOOKUP($Y$12,'Sel Coberturas,Capitais,Frquias'!$B$22:$E$30,4,FALSE),IF(AND(K98="C"),VLOOKUP($Y$12,'Sel Coberturas,Capitais,Frquias'!$B$35:$E$48,4,FALSE),IF(AND(K98="D"),VLOOKUP($Y$12,'Sel Coberturas,Capitais,Frquias'!$G$11:$J$15,4,FALSE),IF(AND(K98="E"),VLOOKUP($Y$12,'Sel Coberturas,Capitais,Frquias'!$G$22:$J$32,4,FALSE),IF(AND(K98="F"),VLOOKUP($Y$12,'Sel Coberturas,Capitais,Frquias'!$L$11:$O$17,4,FALSE),IF(AND(K98="G"),VLOOKUP($Y$12,'Sel Coberturas,Capitais,Frquias'!$Q$11:$T$11,4,FALSE)))))))))),"")</f>
        <v>0</v>
      </c>
      <c r="AA98" s="118" t="b">
        <f>IFERROR(IF(AND(K98="A"),VLOOKUP($AA$12,'Sel Coberturas,Capitais,Frquias'!$B$11:$E$17,2,FALSE),IF(AND(K98="B"),VLOOKUP($AA$12,'Sel Coberturas,Capitais,Frquias'!$B$22:$E$30,2,FALSE),IF(AND(K98="C"),VLOOKUP($AA$12,'Sel Coberturas,Capitais,Frquias'!$B$35:$E$48,2,FALSE),IF(AND(K98="D"),VLOOKUP($AA$12,'Sel Coberturas,Capitais,Frquias'!$G$11:$J$15,2,FALSE),IF(AND(K98="E"),VLOOKUP($AA$12,'Sel Coberturas,Capitais,Frquias'!$G$22:$J$32,2,FALSE),IF(AND(K98="F"),VLOOKUP($AA$12,'Sel Coberturas,Capitais,Frquias'!$L$11:$O$17,2,FALSE),IF(AND(K98="G"),VLOOKUP($AA$12,'Sel Coberturas,Capitais,Frquias'!$Q$11:$T$11,2,FALSE)))))))),"N")</f>
        <v>0</v>
      </c>
      <c r="AB98" s="119" t="b">
        <f>IFERROR(IF(AND(AA98="N"),"",(IF(AND(K98="A"),VLOOKUP($AA$12,'Sel Coberturas,Capitais,Frquias'!$B$11:$E$17,4,FALSE),IF(AND(K98="B"),VLOOKUP($AA$12,'Sel Coberturas,Capitais,Frquias'!$B$22:$E$30,4,FALSE),IF(AND(K98="C"),VLOOKUP($AA$12,'Sel Coberturas,Capitais,Frquias'!$B$35:$E$48,4,FALSE),IF(AND(K98="D"),VLOOKUP($AA$12,'Sel Coberturas,Capitais,Frquias'!$G$11:$J$15,4,FALSE),IF(AND(K98="E"),VLOOKUP($AA$12,'Sel Coberturas,Capitais,Frquias'!$G$22:$J$32,4,FALSE),IF(AND(K98="F"),VLOOKUP($AA$12,'Sel Coberturas,Capitais,Frquias'!$L$11:$O$17,4,FALSE),IF(AND(K98="G"),VLOOKUP($AA$12,'Sel Coberturas,Capitais,Frquias'!$Q$11:$T$11,4,FALSE)))))))))),"")</f>
        <v>0</v>
      </c>
      <c r="AC98" s="118" t="b">
        <f>IFERROR(IF(AND(K98="A"),VLOOKUP($AC$12,'Sel Coberturas,Capitais,Frquias'!$B$11:$E$17,2,FALSE),IF(AND(K98="B"),VLOOKUP($AC$12,'Sel Coberturas,Capitais,Frquias'!$B$22:$E$30,2,FALSE),IF(AND(K98="C"),VLOOKUP($AC$12,'Sel Coberturas,Capitais,Frquias'!$B$35:$E$48,2,FALSE),IF(AND(K98="D"),VLOOKUP($AC$12,'Sel Coberturas,Capitais,Frquias'!$G$11:$J$15,2,FALSE),IF(AND(K98="E"),VLOOKUP($AC$12,'Sel Coberturas,Capitais,Frquias'!$G$22:$J$32,2,FALSE),IF(AND(K98="F"),VLOOKUP($AC$12,'Sel Coberturas,Capitais,Frquias'!$L$11:$O$17,2,FALSE),IF(AND(K98="G"),VLOOKUP($AC$12,'Sel Coberturas,Capitais,Frquias'!$Q$11:$T$11,2,FALSE)))))))),"N")</f>
        <v>0</v>
      </c>
      <c r="AD98" s="118" t="b">
        <f>IF(AND(AC98="N"),"N",(IF(AND(K98="A"),VLOOKUP($AC$12,'Sel Coberturas,Capitais,Frquias'!$B$11:$E$17,3,FALSE),IF(AND(K98="B"),VLOOKUP($AC$12,'Sel Coberturas,Capitais,Frquias'!$B$22:$E$30,3,FALSE),IF(AND(K98="C"),VLOOKUP($AC$12,'Sel Coberturas,Capitais,Frquias'!$B$35:$E$48,3,FALSE),IF(AND(K98="D"),VLOOKUP($AC$12,'Sel Coberturas,Capitais,Frquias'!$G$11:$J$15,3,FALSE),IF(AND(K98="E"),VLOOKUP($AC$12,'Sel Coberturas,Capitais,Frquias'!$G$22:$J$32,3,FALSE),IF(AND(K98="F"),VLOOKUP($AC$12,'Sel Coberturas,Capitais,Frquias'!$L$11:$O$17,3,FALSE),IF(AND(K98="G"),VLOOKUP($AC$12,'Sel Coberturas,Capitais,Frquias'!$Q$11:$T$11,3,FALSE))))))))))</f>
        <v>0</v>
      </c>
      <c r="AE98" s="118" t="b">
        <f>IFERROR(IF(AND(K98="A"),VLOOKUP($AE$12,'Sel Coberturas,Capitais,Frquias'!$B$11:$E$17,2,FALSE),IF(AND(K98="B"),VLOOKUP($AE$12,'Sel Coberturas,Capitais,Frquias'!$B$22:$E$30,2,FALSE),IF(AND(K98="C"),VLOOKUP($AE$12,'Sel Coberturas,Capitais,Frquias'!$B$35:$E$48,2,FALSE),IF(AND(K98="D"),VLOOKUP($AE$12,'Sel Coberturas,Capitais,Frquias'!$G$11:$J$15,2,FALSE),IF(AND(K98="E"),VLOOKUP($AE$12,'Sel Coberturas,Capitais,Frquias'!$G$22:$J$32,2,FALSE),IF(AND(K98="F"),VLOOKUP($AE$12,'Sel Coberturas,Capitais,Frquias'!$L$11:$O$17,2,FALSE),IF(AND(K98="G"),VLOOKUP($AE$12,'Sel Coberturas,Capitais,Frquias'!$Q$11:$T$11,2,FALSE)))))))),"N")</f>
        <v>0</v>
      </c>
      <c r="AF98" s="118" t="b">
        <f>IF(AND(AE98="N"),"N",(IF(AND(K98="A"),VLOOKUP($AE$12,'Sel Coberturas,Capitais,Frquias'!$B$11:$E$17,3,FALSE),IF(AND(K98="B"),VLOOKUP($AE$12,'Sel Coberturas,Capitais,Frquias'!$B$22:$E$30,3,FALSE),IF(AND(K98="C"),VLOOKUP($AE$12,'Sel Coberturas,Capitais,Frquias'!$B$35:$E$48,3,FALSE),IF(AND(K98="D"),VLOOKUP($AE$12,'Sel Coberturas,Capitais,Frquias'!$G$11:$J$15,3,FALSE),IF(AND(K98="E"),VLOOKUP($AE$12,'Sel Coberturas,Capitais,Frquias'!$G$22:$J$32,3,FALSE),IF(AND(K98="F"),VLOOKUP($AE$12,'Sel Coberturas,Capitais,Frquias'!$L$11:$O$17,3,FALSE),IF(AND(K98="G"),VLOOKUP($AE$12,'Sel Coberturas,Capitais,Frquias'!$Q$11:$T$11,3,FALSE))))))))))</f>
        <v>0</v>
      </c>
      <c r="AG98" s="118" t="b">
        <f>IFERROR(IF(AND(K98="A"),VLOOKUP($AG$12,'Sel Coberturas,Capitais,Frquias'!$B$11:$E$17,2,FALSE),IF(AND(K98="B"),VLOOKUP($AG$12,'Sel Coberturas,Capitais,Frquias'!$B$22:$E$30,2,FALSE),IF(AND(K98="C"),VLOOKUP($AG$12,'Sel Coberturas,Capitais,Frquias'!$B$35:$E$48,2,FALSE),IF(AND(K98="D"),VLOOKUP($AG$12,'Sel Coberturas,Capitais,Frquias'!$G$11:$J$15,2,FALSE),IF(AND(K98="E"),VLOOKUP($AG$12,'Sel Coberturas,Capitais,Frquias'!$G$22:$J$32,2,FALSE),IF(AND(K98="F"),VLOOKUP($AG$12,'Sel Coberturas,Capitais,Frquias'!$L$11:$O$17,2,FALSE),IF(AND(K98="G"),VLOOKUP($AG$12,'Sel Coberturas,Capitais,Frquias'!$Q$11:$T$11,2,FALSE)))))))),"N")</f>
        <v>0</v>
      </c>
      <c r="AH98" s="118" t="b">
        <f>IF(AND(AG98="N"),"N",(IF(AND(K98="A"),VLOOKUP($AG$12,'Sel Coberturas,Capitais,Frquias'!$B$11:$E$17,3,FALSE),IF(AND(K98="B"),VLOOKUP($AG$12,'Sel Coberturas,Capitais,Frquias'!$B$22:$E$30,3,FALSE),IF(AND(K98="C"),VLOOKUP($AG$12,'Sel Coberturas,Capitais,Frquias'!$B$35:$E$48,3,FALSE),IF(AND(K98="D"),VLOOKUP($AG$12,'Sel Coberturas,Capitais,Frquias'!$G$11:$J$15,3,FALSE),IF(AND(K98="E"),VLOOKUP($AG$12,'Sel Coberturas,Capitais,Frquias'!$G$22:$J$32,3,FALSE),IF(AND(K98="F"),VLOOKUP($AG$12,'Sel Coberturas,Capitais,Frquias'!$L$11:$O$17,3,FALSE),IF(AND(K98="G"),VLOOKUP($AG$12,'Sel Coberturas,Capitais,Frquias'!$Q$11:$T$11,3,FALSE))))))))))</f>
        <v>0</v>
      </c>
      <c r="AI98" s="118" t="b">
        <f>IFERROR(IF(AND(K98="A"),VLOOKUP($AI$12,'Sel Coberturas,Capitais,Frquias'!$B$11:$E$17,2,FALSE),IF(AND(K98="B"),VLOOKUP($AI$12,'Sel Coberturas,Capitais,Frquias'!$B$22:$E$30,2,FALSE),IF(AND(K98="C"),VLOOKUP($AI$12,'Sel Coberturas,Capitais,Frquias'!$B$35:$E$48,2,FALSE),IF(AND(K98="D"),VLOOKUP($AI$12,'Sel Coberturas,Capitais,Frquias'!$G$11:$J$15,2,FALSE),IF(AND(K98="E"),VLOOKUP($AI$12,'Sel Coberturas,Capitais,Frquias'!$G$22:$J$32,2,FALSE),IF(AND(K98="F"),VLOOKUP($AI$12,'Sel Coberturas,Capitais,Frquias'!$L$11:$O$17,2,FALSE),IF(AND(K98="G"),VLOOKUP($AI$12,'Sel Coberturas,Capitais,Frquias'!$Q$11:$T$11,2,FALSE)))))))),"N")</f>
        <v>0</v>
      </c>
      <c r="BU98" s="100" t="s">
        <v>535</v>
      </c>
      <c r="BV98" s="100" t="s">
        <v>231</v>
      </c>
      <c r="BW98" s="94" t="s">
        <v>534</v>
      </c>
      <c r="BY98" s="102" t="s">
        <v>1240</v>
      </c>
      <c r="BZ98" s="103" t="s">
        <v>368</v>
      </c>
      <c r="CA98" s="103">
        <v>1396</v>
      </c>
      <c r="CC98" s="90">
        <v>2414</v>
      </c>
      <c r="CD98" s="89" t="s">
        <v>1903</v>
      </c>
      <c r="CF98" s="90">
        <v>10613</v>
      </c>
      <c r="CG98" s="92" t="s">
        <v>1905</v>
      </c>
    </row>
    <row r="99" spans="1:85">
      <c r="A99" s="85">
        <f t="shared" si="1"/>
        <v>87</v>
      </c>
      <c r="B99" s="114"/>
      <c r="C99" s="115"/>
      <c r="D99" s="115"/>
      <c r="E99" s="115"/>
      <c r="F99" s="114"/>
      <c r="G99" s="114"/>
      <c r="H99" s="114"/>
      <c r="I99" s="121"/>
      <c r="J99" s="116"/>
      <c r="K99" s="116"/>
      <c r="L99" s="117" t="b">
        <f>IFERROR(IF(AND(K99="A"),VLOOKUP($L$12,'Sel Coberturas,Capitais,Frquias'!$B$11:$E$17,3,FALSE),IF(AND(K99="B"),VLOOKUP($L$12,'Sel Coberturas,Capitais,Frquias'!$B$22:$E$30,3,FALSE),IF(AND(K99="C"),VLOOKUP($L$12,'Sel Coberturas,Capitais,Frquias'!$B$35:$E$48,3,FALSE),IF(AND(K99="D"),VLOOKUP($L$12,'Sel Coberturas,Capitais,Frquias'!$G$11:$J$15,3,FALSE),IF(AND(K99="E"),VLOOKUP($L$12,'Sel Coberturas,Capitais,Frquias'!$G$22:$J$32,3,FALSE),IF(AND(K99="F"),VLOOKUP($L$12,'Sel Coberturas,Capitais,Frquias'!$L$11:$O$17,3,FALSE),IF(AND(K99="G"),VLOOKUP($L$12,'Sel Coberturas,Capitais,Frquias'!$Q$11:$T$11,3,FALSE)))))))),"")</f>
        <v>0</v>
      </c>
      <c r="M99" s="118" t="b">
        <f>IFERROR(IF(AND(K99="A"),VLOOKUP($M$12,'Sel Coberturas,Capitais,Frquias'!$B$11:$E$17,2,FALSE),IF(AND(K99="B"),VLOOKUP($M$12,'Sel Coberturas,Capitais,Frquias'!$B$22:$E$30,2,FALSE),IF(AND(K99="C"),VLOOKUP($M$12,'Sel Coberturas,Capitais,Frquias'!$B$35:$E$48,2,FALSE),IF(AND(K99="D"),VLOOKUP($M$12,'Sel Coberturas,Capitais,Frquias'!$G$11:$J$15,2,FALSE),IF(AND(K99="E"),VLOOKUP($M$12,'Sel Coberturas,Capitais,Frquias'!$G$22:$J$32,2,FALSE),IF(AND(K99="F"),VLOOKUP($M$12,'Sel Coberturas,Capitais,Frquias'!$L$11:$O$17,2,FALSE),IF(AND(K99="G"),VLOOKUP($M$12,'Sel Coberturas,Capitais,Frquias'!$Q$11:$T$11,2,FALSE)))))))),"N")</f>
        <v>0</v>
      </c>
      <c r="N99" s="118" t="b">
        <f>IF(AND(M99="N"),"N",(IF(AND(K99="A"),VLOOKUP($M$12,'Sel Coberturas,Capitais,Frquias'!$B$11:$E$17,3,FALSE),IF(AND(K99="B"),VLOOKUP($M$12,'Sel Coberturas,Capitais,Frquias'!$B$22:$E$30,3,FALSE),IF(AND(K99="C"),VLOOKUP($M$12,'Sel Coberturas,Capitais,Frquias'!$B$35:$E$48,3,FALSE),IF(AND(K99="D"),VLOOKUP($M$12,'Sel Coberturas,Capitais,Frquias'!$G$11:$J$15,3,FALSE),IF(AND(K99="E"),VLOOKUP($M$12,'Sel Coberturas,Capitais,Frquias'!$G$22:$J$32,3,FALSE),IF(AND(K99="F"),VLOOKUP($M$12,'Sel Coberturas,Capitais,Frquias'!$L$11:$O$17,3,FALSE),IF(AND(K99="G"),VLOOKUP($M$12,'Sel Coberturas,Capitais,Frquias'!$Q$11:$T$11,3,FALSE))))))))))</f>
        <v>0</v>
      </c>
      <c r="O99" s="118" t="b">
        <f>IFERROR(IF(AND(K99="A"),VLOOKUP($O$12,'Sel Coberturas,Capitais,Frquias'!$B$11:$E$17,2,FALSE),IF(AND(K99="B"),VLOOKUP($O$12,'Sel Coberturas,Capitais,Frquias'!$B$22:$E$30,2,FALSE),IF(AND(K99="C"),VLOOKUP($O$12,'Sel Coberturas,Capitais,Frquias'!$B$35:$E$48,2,FALSE),IF(AND(K99="D"),VLOOKUP($O$12,'Sel Coberturas,Capitais,Frquias'!$G$11:$J$15,2,FALSE),IF(AND(K99="E"),VLOOKUP($O$12,'Sel Coberturas,Capitais,Frquias'!$G$22:$J$32,2,FALSE),IF(AND(K99="F"),VLOOKUP($O$12,'Sel Coberturas,Capitais,Frquias'!$L$11:$O$17,2,FALSE),IF(AND(K99="G"),VLOOKUP($O$12,'Sel Coberturas,Capitais,Frquias'!$Q$11:$T$11,2,FALSE)))))))),"N")</f>
        <v>0</v>
      </c>
      <c r="P99" s="118" t="b">
        <f>IFERROR(IF(AND(K99="A"),VLOOKUP($P$12,'Sel Coberturas,Capitais,Frquias'!$B$11:$E$17,2,FALSE),IF(AND(K99="B"),VLOOKUP($P$12,'Sel Coberturas,Capitais,Frquias'!$B$22:$E$30,2,FALSE),IF(AND(K99="C"),VLOOKUP($P$12,'Sel Coberturas,Capitais,Frquias'!$B$35:$E$48,2,FALSE),IF(AND(K99="D"),VLOOKUP($P$12,'Sel Coberturas,Capitais,Frquias'!$G$11:$J$15,2,FALSE),IF(AND(K99="E"),VLOOKUP($P$12,'Sel Coberturas,Capitais,Frquias'!$G$22:$J$32,2,FALSE),IF(AND(K99="F"),VLOOKUP($P$12,'Sel Coberturas,Capitais,Frquias'!$L$11:$O$17,2,FALSE),IF(AND(K99="G"),VLOOKUP($P$12,'Sel Coberturas,Capitais,Frquias'!$Q$11:$T$11,2,FALSE)))))))),"N")</f>
        <v>0</v>
      </c>
      <c r="Q99" s="118" t="b">
        <f>IFERROR(IF(AND(K99="A"),VLOOKUP($Q$12,'Sel Coberturas,Capitais,Frquias'!$B$11:$E$17,2,FALSE),IF(AND(K99="B"),VLOOKUP($Q$12,'Sel Coberturas,Capitais,Frquias'!$B$22:$E$30,2,FALSE),IF(AND(K99="C"),VLOOKUP($Q$12,'Sel Coberturas,Capitais,Frquias'!$B$35:$E$48,2,FALSE),IF(AND(K99="D"),VLOOKUP($Q$12,'Sel Coberturas,Capitais,Frquias'!$G$11:$J$15,2,FALSE),IF(AND(K99="E"),VLOOKUP($Q$12,'Sel Coberturas,Capitais,Frquias'!$G$22:$J$32,2,FALSE),IF(AND(K99="F"),VLOOKUP($Q$12,'Sel Coberturas,Capitais,Frquias'!$L$11:$O$17,2,FALSE),IF(AND(K99="G"),VLOOKUP($Q$12,'Sel Coberturas,Capitais,Frquias'!$Q$11:$T$11,2,FALSE)))))))),"N")</f>
        <v>0</v>
      </c>
      <c r="R99" s="118" t="b">
        <f>IF(AND(Q99="N"),"N",(IF(AND(K99="A"),VLOOKUP($Q$12,'Sel Coberturas,Capitais,Frquias'!$B$11:$E$17,3,FALSE),IF(AND(K99="B"),VLOOKUP($Q$12,'Sel Coberturas,Capitais,Frquias'!$B$22:$E$30,3,FALSE),IF(AND(K99="C"),VLOOKUP($Q$12,'Sel Coberturas,Capitais,Frquias'!$B$35:$E$48,3,FALSE),IF(AND(K99="D"),VLOOKUP($Q$12,'Sel Coberturas,Capitais,Frquias'!$G$11:$J$15,3,FALSE),IF(AND(K99="E"),VLOOKUP($Q$12,'Sel Coberturas,Capitais,Frquias'!$G$22:$J$32,3,FALSE),IF(AND(K99="F"),VLOOKUP($Q$12,'Sel Coberturas,Capitais,Frquias'!$L$11:$O$17,3,FALSE),IF(AND(K99="G"),VLOOKUP($Q$12,'Sel Coberturas,Capitais,Frquias'!$Q$11:$T$11,3,FALSE))))))))))</f>
        <v>0</v>
      </c>
      <c r="S99" s="118" t="b">
        <f>IFERROR(IF(AND(K99="A"),VLOOKUP($S$12,'Sel Coberturas,Capitais,Frquias'!$B$11:$E$17,2,FALSE),IF(AND(K99="B"),VLOOKUP($S$12,'Sel Coberturas,Capitais,Frquias'!$B$22:$E$30,2,FALSE),IF(AND(K99="C"),VLOOKUP($S$12,'Sel Coberturas,Capitais,Frquias'!$B$35:$E$48,2,FALSE),IF(AND(K99="D"),VLOOKUP($S$12,'Sel Coberturas,Capitais,Frquias'!$G$11:$J$15,2,FALSE),IF(AND(K99="E"),VLOOKUP($S$12,'Sel Coberturas,Capitais,Frquias'!$G$22:$J$32,2,FALSE),IF(AND(K99="F"),VLOOKUP($S$12,'Sel Coberturas,Capitais,Frquias'!$L$11:$O$17,2,FALSE),IF(AND(K99="G"),VLOOKUP($S$12,'Sel Coberturas,Capitais,Frquias'!$Q$11:$T$11,2,FALSE)))))))),"N")</f>
        <v>0</v>
      </c>
      <c r="T99" s="118" t="b">
        <f>IFERROR(IF(AND(S99="N"),"",(IF(AND(K99="A"),VLOOKUP($S$12,'Sel Coberturas,Capitais,Frquias'!$B$11:$E$17,4,FALSE),IF(AND(K99="B"),VLOOKUP($S$12,'Sel Coberturas,Capitais,Frquias'!$B$22:$E$30,4,FALSE),IF(AND(K99="C"),VLOOKUP($S$12,'Sel Coberturas,Capitais,Frquias'!$B$35:$E$48,4,FALSE),IF(AND(K99="D"),VLOOKUP($S$12,'Sel Coberturas,Capitais,Frquias'!$G$11:$J$15,4,FALSE),IF(AND(K99="E"),VLOOKUP($S$12,'Sel Coberturas,Capitais,Frquias'!$G$22:$J$32,4,FALSE),IF(AND(K99="F"),VLOOKUP($S$12,'Sel Coberturas,Capitais,Frquias'!$L$11:$O$17,4,FALSE),IF(AND(K99="G"),VLOOKUP($S$12,'Sel Coberturas,Capitais,Frquias'!$Q$11:$T$11,4,FALSE)))))))))),"")</f>
        <v>0</v>
      </c>
      <c r="U99" s="118" t="b">
        <f>IFERROR(IF(AND(K99="A"),VLOOKUP($U$12,'Sel Coberturas,Capitais,Frquias'!$B$11:$E$17,2,FALSE),IF(AND(K99="B"),VLOOKUP($U$12,'Sel Coberturas,Capitais,Frquias'!$B$22:$E$30,2,FALSE),IF(AND(K99="C"),VLOOKUP($U$12,'Sel Coberturas,Capitais,Frquias'!$B$35:$E$48,2,FALSE),IF(AND(K99="D"),VLOOKUP($U$12,'Sel Coberturas,Capitais,Frquias'!$G$11:$J$15,2,FALSE),IF(AND(K99="E"),VLOOKUP($U$12,'Sel Coberturas,Capitais,Frquias'!$G$22:$J$32,2,FALSE),IF(AND(K99="F"),VLOOKUP($U$12,'Sel Coberturas,Capitais,Frquias'!$L$11:$O$17,2,FALSE),IF(AND(K99="G"),VLOOKUP($U$12,'Sel Coberturas,Capitais,Frquias'!$Q$11:$T$11,2,FALSE)))))))),"N")</f>
        <v>0</v>
      </c>
      <c r="V99" s="119" t="b">
        <f>IFERROR(IF(AND(U99="N"),"",(IF(AND(K99="A"),VLOOKUP($U$12,'Sel Coberturas,Capitais,Frquias'!$B$11:$E$17,4,FALSE),IF(AND(K99="B"),VLOOKUP($U$12,'Sel Coberturas,Capitais,Frquias'!$B$22:$E$30,4,FALSE),IF(AND(K99="C"),VLOOKUP($U$12,'Sel Coberturas,Capitais,Frquias'!$B$35:$E$48,4,FALSE),IF(AND(K99="D"),VLOOKUP($U$12,'Sel Coberturas,Capitais,Frquias'!$G$11:$J$15,4,FALSE),IF(AND(K99="E"),VLOOKUP($U$12,'Sel Coberturas,Capitais,Frquias'!$G$22:$J$32,4,FALSE),IF(AND(K99="F"),VLOOKUP($U$12,'Sel Coberturas,Capitais,Frquias'!$L$11:$O$17,4,FALSE),IF(AND(K99="G"),VLOOKUP($U$12,'Sel Coberturas,Capitais,Frquias'!$Q$11:$T$11,4,FALSE)))))))))),"")</f>
        <v>0</v>
      </c>
      <c r="W99" s="118" t="b">
        <f>IFERROR(IF(AND(K99="A"),VLOOKUP($W$12,'Sel Coberturas,Capitais,Frquias'!$B$11:$E$17,2,FALSE),IF(AND(K99="B"),VLOOKUP($W$12,'Sel Coberturas,Capitais,Frquias'!$B$22:$E$30,2,FALSE),IF(AND(K99="C"),VLOOKUP($W$12,'Sel Coberturas,Capitais,Frquias'!$B$35:$E$48,2,FALSE),IF(AND(K99="D"),VLOOKUP($W$12,'Sel Coberturas,Capitais,Frquias'!$G$11:$J$15,2,FALSE),IF(AND(K99="E"),VLOOKUP($W$12,'Sel Coberturas,Capitais,Frquias'!$G$22:$J$32,2,FALSE),IF(AND(K99="F"),VLOOKUP($W$12,'Sel Coberturas,Capitais,Frquias'!$L$11:$O$17,2,FALSE),IF(AND(K99="G"),VLOOKUP($W$12,'Sel Coberturas,Capitais,Frquias'!$Q$11:$T$11,2,FALSE)))))))),"N")</f>
        <v>0</v>
      </c>
      <c r="X99" s="119" t="b">
        <f>IFERROR(IF(AND(W99="N"),"",(IF(AND(K99="A"),VLOOKUP($W$12,'Sel Coberturas,Capitais,Frquias'!$B$11:$E$17,4,FALSE),IF(AND(K99="B"),VLOOKUP($W$12,'Sel Coberturas,Capitais,Frquias'!$B$22:$E$30,4,FALSE),IF(AND(K99="C"),VLOOKUP($W$12,'Sel Coberturas,Capitais,Frquias'!$B$35:$E$48,4,FALSE),IF(AND(K99="D"),VLOOKUP($W$12,'Sel Coberturas,Capitais,Frquias'!$G$11:$J$15,4,FALSE),IF(AND(K99="E"),VLOOKUP($W$12,'Sel Coberturas,Capitais,Frquias'!$G$22:$J$32,4,FALSE),IF(AND(K99="F"),VLOOKUP($W$12,'Sel Coberturas,Capitais,Frquias'!$L$11:$O$17,4,FALSE),IF(AND(K99="G"),VLOOKUP($W$12,'Sel Coberturas,Capitais,Frquias'!$Q$11:$T$11,4,FALSE)))))))))),"")</f>
        <v>0</v>
      </c>
      <c r="Y99" s="118" t="b">
        <f>IFERROR(IF(AND(K99="A"),VLOOKUP($Y$12,'Sel Coberturas,Capitais,Frquias'!$B$11:$E$17,2,FALSE),IF(AND(K99="B"),VLOOKUP($Y$12,'Sel Coberturas,Capitais,Frquias'!$B$22:$E$30,2,FALSE),IF(AND(K99="C"),VLOOKUP($Y$12,'Sel Coberturas,Capitais,Frquias'!$B$35:$E$48,2,FALSE),IF(AND(K99="D"),VLOOKUP($Y$12,'Sel Coberturas,Capitais,Frquias'!$G$11:$J$15,2,FALSE),IF(AND(K99="E"),VLOOKUP($Y$12,'Sel Coberturas,Capitais,Frquias'!$G$22:$J$32,2,FALSE),IF(AND(K99="F"),VLOOKUP($Y$12,'Sel Coberturas,Capitais,Frquias'!$L$11:$O$17,2,FALSE),IF(AND(K99="G"),VLOOKUP($Y$12,'Sel Coberturas,Capitais,Frquias'!$Q$11:$T$11,2,FALSE)))))))),"N")</f>
        <v>0</v>
      </c>
      <c r="Z99" s="119" t="b">
        <f>IFERROR(IF(AND(Y99="N"),"",(IF(AND(K99="A"),VLOOKUP($Y$12,'Sel Coberturas,Capitais,Frquias'!$B$11:$E$17,4,FALSE),IF(AND(K99="B"),VLOOKUP($Y$12,'Sel Coberturas,Capitais,Frquias'!$B$22:$E$30,4,FALSE),IF(AND(K99="C"),VLOOKUP($Y$12,'Sel Coberturas,Capitais,Frquias'!$B$35:$E$48,4,FALSE),IF(AND(K99="D"),VLOOKUP($Y$12,'Sel Coberturas,Capitais,Frquias'!$G$11:$J$15,4,FALSE),IF(AND(K99="E"),VLOOKUP($Y$12,'Sel Coberturas,Capitais,Frquias'!$G$22:$J$32,4,FALSE),IF(AND(K99="F"),VLOOKUP($Y$12,'Sel Coberturas,Capitais,Frquias'!$L$11:$O$17,4,FALSE),IF(AND(K99="G"),VLOOKUP($Y$12,'Sel Coberturas,Capitais,Frquias'!$Q$11:$T$11,4,FALSE)))))))))),"")</f>
        <v>0</v>
      </c>
      <c r="AA99" s="118" t="b">
        <f>IFERROR(IF(AND(K99="A"),VLOOKUP($AA$12,'Sel Coberturas,Capitais,Frquias'!$B$11:$E$17,2,FALSE),IF(AND(K99="B"),VLOOKUP($AA$12,'Sel Coberturas,Capitais,Frquias'!$B$22:$E$30,2,FALSE),IF(AND(K99="C"),VLOOKUP($AA$12,'Sel Coberturas,Capitais,Frquias'!$B$35:$E$48,2,FALSE),IF(AND(K99="D"),VLOOKUP($AA$12,'Sel Coberturas,Capitais,Frquias'!$G$11:$J$15,2,FALSE),IF(AND(K99="E"),VLOOKUP($AA$12,'Sel Coberturas,Capitais,Frquias'!$G$22:$J$32,2,FALSE),IF(AND(K99="F"),VLOOKUP($AA$12,'Sel Coberturas,Capitais,Frquias'!$L$11:$O$17,2,FALSE),IF(AND(K99="G"),VLOOKUP($AA$12,'Sel Coberturas,Capitais,Frquias'!$Q$11:$T$11,2,FALSE)))))))),"N")</f>
        <v>0</v>
      </c>
      <c r="AB99" s="119" t="b">
        <f>IFERROR(IF(AND(AA99="N"),"",(IF(AND(K99="A"),VLOOKUP($AA$12,'Sel Coberturas,Capitais,Frquias'!$B$11:$E$17,4,FALSE),IF(AND(K99="B"),VLOOKUP($AA$12,'Sel Coberturas,Capitais,Frquias'!$B$22:$E$30,4,FALSE),IF(AND(K99="C"),VLOOKUP($AA$12,'Sel Coberturas,Capitais,Frquias'!$B$35:$E$48,4,FALSE),IF(AND(K99="D"),VLOOKUP($AA$12,'Sel Coberturas,Capitais,Frquias'!$G$11:$J$15,4,FALSE),IF(AND(K99="E"),VLOOKUP($AA$12,'Sel Coberturas,Capitais,Frquias'!$G$22:$J$32,4,FALSE),IF(AND(K99="F"),VLOOKUP($AA$12,'Sel Coberturas,Capitais,Frquias'!$L$11:$O$17,4,FALSE),IF(AND(K99="G"),VLOOKUP($AA$12,'Sel Coberturas,Capitais,Frquias'!$Q$11:$T$11,4,FALSE)))))))))),"")</f>
        <v>0</v>
      </c>
      <c r="AC99" s="118" t="b">
        <f>IFERROR(IF(AND(K99="A"),VLOOKUP($AC$12,'Sel Coberturas,Capitais,Frquias'!$B$11:$E$17,2,FALSE),IF(AND(K99="B"),VLOOKUP($AC$12,'Sel Coberturas,Capitais,Frquias'!$B$22:$E$30,2,FALSE),IF(AND(K99="C"),VLOOKUP($AC$12,'Sel Coberturas,Capitais,Frquias'!$B$35:$E$48,2,FALSE),IF(AND(K99="D"),VLOOKUP($AC$12,'Sel Coberturas,Capitais,Frquias'!$G$11:$J$15,2,FALSE),IF(AND(K99="E"),VLOOKUP($AC$12,'Sel Coberturas,Capitais,Frquias'!$G$22:$J$32,2,FALSE),IF(AND(K99="F"),VLOOKUP($AC$12,'Sel Coberturas,Capitais,Frquias'!$L$11:$O$17,2,FALSE),IF(AND(K99="G"),VLOOKUP($AC$12,'Sel Coberturas,Capitais,Frquias'!$Q$11:$T$11,2,FALSE)))))))),"N")</f>
        <v>0</v>
      </c>
      <c r="AD99" s="118" t="b">
        <f>IF(AND(AC99="N"),"N",(IF(AND(K99="A"),VLOOKUP($AC$12,'Sel Coberturas,Capitais,Frquias'!$B$11:$E$17,3,FALSE),IF(AND(K99="B"),VLOOKUP($AC$12,'Sel Coberturas,Capitais,Frquias'!$B$22:$E$30,3,FALSE),IF(AND(K99="C"),VLOOKUP($AC$12,'Sel Coberturas,Capitais,Frquias'!$B$35:$E$48,3,FALSE),IF(AND(K99="D"),VLOOKUP($AC$12,'Sel Coberturas,Capitais,Frquias'!$G$11:$J$15,3,FALSE),IF(AND(K99="E"),VLOOKUP($AC$12,'Sel Coberturas,Capitais,Frquias'!$G$22:$J$32,3,FALSE),IF(AND(K99="F"),VLOOKUP($AC$12,'Sel Coberturas,Capitais,Frquias'!$L$11:$O$17,3,FALSE),IF(AND(K99="G"),VLOOKUP($AC$12,'Sel Coberturas,Capitais,Frquias'!$Q$11:$T$11,3,FALSE))))))))))</f>
        <v>0</v>
      </c>
      <c r="AE99" s="118" t="b">
        <f>IFERROR(IF(AND(K99="A"),VLOOKUP($AE$12,'Sel Coberturas,Capitais,Frquias'!$B$11:$E$17,2,FALSE),IF(AND(K99="B"),VLOOKUP($AE$12,'Sel Coberturas,Capitais,Frquias'!$B$22:$E$30,2,FALSE),IF(AND(K99="C"),VLOOKUP($AE$12,'Sel Coberturas,Capitais,Frquias'!$B$35:$E$48,2,FALSE),IF(AND(K99="D"),VLOOKUP($AE$12,'Sel Coberturas,Capitais,Frquias'!$G$11:$J$15,2,FALSE),IF(AND(K99="E"),VLOOKUP($AE$12,'Sel Coberturas,Capitais,Frquias'!$G$22:$J$32,2,FALSE),IF(AND(K99="F"),VLOOKUP($AE$12,'Sel Coberturas,Capitais,Frquias'!$L$11:$O$17,2,FALSE),IF(AND(K99="G"),VLOOKUP($AE$12,'Sel Coberturas,Capitais,Frquias'!$Q$11:$T$11,2,FALSE)))))))),"N")</f>
        <v>0</v>
      </c>
      <c r="AF99" s="118" t="b">
        <f>IF(AND(AE99="N"),"N",(IF(AND(K99="A"),VLOOKUP($AE$12,'Sel Coberturas,Capitais,Frquias'!$B$11:$E$17,3,FALSE),IF(AND(K99="B"),VLOOKUP($AE$12,'Sel Coberturas,Capitais,Frquias'!$B$22:$E$30,3,FALSE),IF(AND(K99="C"),VLOOKUP($AE$12,'Sel Coberturas,Capitais,Frquias'!$B$35:$E$48,3,FALSE),IF(AND(K99="D"),VLOOKUP($AE$12,'Sel Coberturas,Capitais,Frquias'!$G$11:$J$15,3,FALSE),IF(AND(K99="E"),VLOOKUP($AE$12,'Sel Coberturas,Capitais,Frquias'!$G$22:$J$32,3,FALSE),IF(AND(K99="F"),VLOOKUP($AE$12,'Sel Coberturas,Capitais,Frquias'!$L$11:$O$17,3,FALSE),IF(AND(K99="G"),VLOOKUP($AE$12,'Sel Coberturas,Capitais,Frquias'!$Q$11:$T$11,3,FALSE))))))))))</f>
        <v>0</v>
      </c>
      <c r="AG99" s="118" t="b">
        <f>IFERROR(IF(AND(K99="A"),VLOOKUP($AG$12,'Sel Coberturas,Capitais,Frquias'!$B$11:$E$17,2,FALSE),IF(AND(K99="B"),VLOOKUP($AG$12,'Sel Coberturas,Capitais,Frquias'!$B$22:$E$30,2,FALSE),IF(AND(K99="C"),VLOOKUP($AG$12,'Sel Coberturas,Capitais,Frquias'!$B$35:$E$48,2,FALSE),IF(AND(K99="D"),VLOOKUP($AG$12,'Sel Coberturas,Capitais,Frquias'!$G$11:$J$15,2,FALSE),IF(AND(K99="E"),VLOOKUP($AG$12,'Sel Coberturas,Capitais,Frquias'!$G$22:$J$32,2,FALSE),IF(AND(K99="F"),VLOOKUP($AG$12,'Sel Coberturas,Capitais,Frquias'!$L$11:$O$17,2,FALSE),IF(AND(K99="G"),VLOOKUP($AG$12,'Sel Coberturas,Capitais,Frquias'!$Q$11:$T$11,2,FALSE)))))))),"N")</f>
        <v>0</v>
      </c>
      <c r="AH99" s="118" t="b">
        <f>IF(AND(AG99="N"),"N",(IF(AND(K99="A"),VLOOKUP($AG$12,'Sel Coberturas,Capitais,Frquias'!$B$11:$E$17,3,FALSE),IF(AND(K99="B"),VLOOKUP($AG$12,'Sel Coberturas,Capitais,Frquias'!$B$22:$E$30,3,FALSE),IF(AND(K99="C"),VLOOKUP($AG$12,'Sel Coberturas,Capitais,Frquias'!$B$35:$E$48,3,FALSE),IF(AND(K99="D"),VLOOKUP($AG$12,'Sel Coberturas,Capitais,Frquias'!$G$11:$J$15,3,FALSE),IF(AND(K99="E"),VLOOKUP($AG$12,'Sel Coberturas,Capitais,Frquias'!$G$22:$J$32,3,FALSE),IF(AND(K99="F"),VLOOKUP($AG$12,'Sel Coberturas,Capitais,Frquias'!$L$11:$O$17,3,FALSE),IF(AND(K99="G"),VLOOKUP($AG$12,'Sel Coberturas,Capitais,Frquias'!$Q$11:$T$11,3,FALSE))))))))))</f>
        <v>0</v>
      </c>
      <c r="AI99" s="118" t="b">
        <f>IFERROR(IF(AND(K99="A"),VLOOKUP($AI$12,'Sel Coberturas,Capitais,Frquias'!$B$11:$E$17,2,FALSE),IF(AND(K99="B"),VLOOKUP($AI$12,'Sel Coberturas,Capitais,Frquias'!$B$22:$E$30,2,FALSE),IF(AND(K99="C"),VLOOKUP($AI$12,'Sel Coberturas,Capitais,Frquias'!$B$35:$E$48,2,FALSE),IF(AND(K99="D"),VLOOKUP($AI$12,'Sel Coberturas,Capitais,Frquias'!$G$11:$J$15,2,FALSE),IF(AND(K99="E"),VLOOKUP($AI$12,'Sel Coberturas,Capitais,Frquias'!$G$22:$J$32,2,FALSE),IF(AND(K99="F"),VLOOKUP($AI$12,'Sel Coberturas,Capitais,Frquias'!$L$11:$O$17,2,FALSE),IF(AND(K99="G"),VLOOKUP($AI$12,'Sel Coberturas,Capitais,Frquias'!$Q$11:$T$11,2,FALSE)))))))),"N")</f>
        <v>0</v>
      </c>
      <c r="BU99" s="100" t="s">
        <v>538</v>
      </c>
      <c r="BV99" s="100" t="s">
        <v>231</v>
      </c>
      <c r="BW99" s="94" t="s">
        <v>537</v>
      </c>
      <c r="BY99" s="102" t="s">
        <v>462</v>
      </c>
      <c r="BZ99" s="103" t="s">
        <v>384</v>
      </c>
      <c r="CA99" s="103">
        <v>302</v>
      </c>
      <c r="CC99" s="90">
        <v>2415</v>
      </c>
      <c r="CD99" s="89" t="s">
        <v>1906</v>
      </c>
      <c r="CF99" s="90">
        <v>10620</v>
      </c>
      <c r="CG99" s="92" t="s">
        <v>1907</v>
      </c>
    </row>
    <row r="100" spans="1:85">
      <c r="A100" s="85">
        <f t="shared" si="1"/>
        <v>88</v>
      </c>
      <c r="B100" s="114"/>
      <c r="C100" s="115"/>
      <c r="D100" s="115"/>
      <c r="E100" s="115"/>
      <c r="F100" s="114"/>
      <c r="G100" s="114"/>
      <c r="H100" s="114"/>
      <c r="I100" s="121"/>
      <c r="J100" s="116"/>
      <c r="K100" s="116"/>
      <c r="L100" s="117" t="b">
        <f>IFERROR(IF(AND(K100="A"),VLOOKUP($L$12,'Sel Coberturas,Capitais,Frquias'!$B$11:$E$17,3,FALSE),IF(AND(K100="B"),VLOOKUP($L$12,'Sel Coberturas,Capitais,Frquias'!$B$22:$E$30,3,FALSE),IF(AND(K100="C"),VLOOKUP($L$12,'Sel Coberturas,Capitais,Frquias'!$B$35:$E$48,3,FALSE),IF(AND(K100="D"),VLOOKUP($L$12,'Sel Coberturas,Capitais,Frquias'!$G$11:$J$15,3,FALSE),IF(AND(K100="E"),VLOOKUP($L$12,'Sel Coberturas,Capitais,Frquias'!$G$22:$J$32,3,FALSE),IF(AND(K100="F"),VLOOKUP($L$12,'Sel Coberturas,Capitais,Frquias'!$L$11:$O$17,3,FALSE),IF(AND(K100="G"),VLOOKUP($L$12,'Sel Coberturas,Capitais,Frquias'!$Q$11:$T$11,3,FALSE)))))))),"")</f>
        <v>0</v>
      </c>
      <c r="M100" s="118" t="b">
        <f>IFERROR(IF(AND(K100="A"),VLOOKUP($M$12,'Sel Coberturas,Capitais,Frquias'!$B$11:$E$17,2,FALSE),IF(AND(K100="B"),VLOOKUP($M$12,'Sel Coberturas,Capitais,Frquias'!$B$22:$E$30,2,FALSE),IF(AND(K100="C"),VLOOKUP($M$12,'Sel Coberturas,Capitais,Frquias'!$B$35:$E$48,2,FALSE),IF(AND(K100="D"),VLOOKUP($M$12,'Sel Coberturas,Capitais,Frquias'!$G$11:$J$15,2,FALSE),IF(AND(K100="E"),VLOOKUP($M$12,'Sel Coberturas,Capitais,Frquias'!$G$22:$J$32,2,FALSE),IF(AND(K100="F"),VLOOKUP($M$12,'Sel Coberturas,Capitais,Frquias'!$L$11:$O$17,2,FALSE),IF(AND(K100="G"),VLOOKUP($M$12,'Sel Coberturas,Capitais,Frquias'!$Q$11:$T$11,2,FALSE)))))))),"N")</f>
        <v>0</v>
      </c>
      <c r="N100" s="118" t="b">
        <f>IF(AND(M100="N"),"N",(IF(AND(K100="A"),VLOOKUP($M$12,'Sel Coberturas,Capitais,Frquias'!$B$11:$E$17,3,FALSE),IF(AND(K100="B"),VLOOKUP($M$12,'Sel Coberturas,Capitais,Frquias'!$B$22:$E$30,3,FALSE),IF(AND(K100="C"),VLOOKUP($M$12,'Sel Coberturas,Capitais,Frquias'!$B$35:$E$48,3,FALSE),IF(AND(K100="D"),VLOOKUP($M$12,'Sel Coberturas,Capitais,Frquias'!$G$11:$J$15,3,FALSE),IF(AND(K100="E"),VLOOKUP($M$12,'Sel Coberturas,Capitais,Frquias'!$G$22:$J$32,3,FALSE),IF(AND(K100="F"),VLOOKUP($M$12,'Sel Coberturas,Capitais,Frquias'!$L$11:$O$17,3,FALSE),IF(AND(K100="G"),VLOOKUP($M$12,'Sel Coberturas,Capitais,Frquias'!$Q$11:$T$11,3,FALSE))))))))))</f>
        <v>0</v>
      </c>
      <c r="O100" s="118" t="b">
        <f>IFERROR(IF(AND(K100="A"),VLOOKUP($O$12,'Sel Coberturas,Capitais,Frquias'!$B$11:$E$17,2,FALSE),IF(AND(K100="B"),VLOOKUP($O$12,'Sel Coberturas,Capitais,Frquias'!$B$22:$E$30,2,FALSE),IF(AND(K100="C"),VLOOKUP($O$12,'Sel Coberturas,Capitais,Frquias'!$B$35:$E$48,2,FALSE),IF(AND(K100="D"),VLOOKUP($O$12,'Sel Coberturas,Capitais,Frquias'!$G$11:$J$15,2,FALSE),IF(AND(K100="E"),VLOOKUP($O$12,'Sel Coberturas,Capitais,Frquias'!$G$22:$J$32,2,FALSE),IF(AND(K100="F"),VLOOKUP($O$12,'Sel Coberturas,Capitais,Frquias'!$L$11:$O$17,2,FALSE),IF(AND(K100="G"),VLOOKUP($O$12,'Sel Coberturas,Capitais,Frquias'!$Q$11:$T$11,2,FALSE)))))))),"N")</f>
        <v>0</v>
      </c>
      <c r="P100" s="118" t="b">
        <f>IFERROR(IF(AND(K100="A"),VLOOKUP($P$12,'Sel Coberturas,Capitais,Frquias'!$B$11:$E$17,2,FALSE),IF(AND(K100="B"),VLOOKUP($P$12,'Sel Coberturas,Capitais,Frquias'!$B$22:$E$30,2,FALSE),IF(AND(K100="C"),VLOOKUP($P$12,'Sel Coberturas,Capitais,Frquias'!$B$35:$E$48,2,FALSE),IF(AND(K100="D"),VLOOKUP($P$12,'Sel Coberturas,Capitais,Frquias'!$G$11:$J$15,2,FALSE),IF(AND(K100="E"),VLOOKUP($P$12,'Sel Coberturas,Capitais,Frquias'!$G$22:$J$32,2,FALSE),IF(AND(K100="F"),VLOOKUP($P$12,'Sel Coberturas,Capitais,Frquias'!$L$11:$O$17,2,FALSE),IF(AND(K100="G"),VLOOKUP($P$12,'Sel Coberturas,Capitais,Frquias'!$Q$11:$T$11,2,FALSE)))))))),"N")</f>
        <v>0</v>
      </c>
      <c r="Q100" s="118" t="b">
        <f>IFERROR(IF(AND(K100="A"),VLOOKUP($Q$12,'Sel Coberturas,Capitais,Frquias'!$B$11:$E$17,2,FALSE),IF(AND(K100="B"),VLOOKUP($Q$12,'Sel Coberturas,Capitais,Frquias'!$B$22:$E$30,2,FALSE),IF(AND(K100="C"),VLOOKUP($Q$12,'Sel Coberturas,Capitais,Frquias'!$B$35:$E$48,2,FALSE),IF(AND(K100="D"),VLOOKUP($Q$12,'Sel Coberturas,Capitais,Frquias'!$G$11:$J$15,2,FALSE),IF(AND(K100="E"),VLOOKUP($Q$12,'Sel Coberturas,Capitais,Frquias'!$G$22:$J$32,2,FALSE),IF(AND(K100="F"),VLOOKUP($Q$12,'Sel Coberturas,Capitais,Frquias'!$L$11:$O$17,2,FALSE),IF(AND(K100="G"),VLOOKUP($Q$12,'Sel Coberturas,Capitais,Frquias'!$Q$11:$T$11,2,FALSE)))))))),"N")</f>
        <v>0</v>
      </c>
      <c r="R100" s="118" t="b">
        <f>IF(AND(Q100="N"),"N",(IF(AND(K100="A"),VLOOKUP($Q$12,'Sel Coberturas,Capitais,Frquias'!$B$11:$E$17,3,FALSE),IF(AND(K100="B"),VLOOKUP($Q$12,'Sel Coberturas,Capitais,Frquias'!$B$22:$E$30,3,FALSE),IF(AND(K100="C"),VLOOKUP($Q$12,'Sel Coberturas,Capitais,Frquias'!$B$35:$E$48,3,FALSE),IF(AND(K100="D"),VLOOKUP($Q$12,'Sel Coberturas,Capitais,Frquias'!$G$11:$J$15,3,FALSE),IF(AND(K100="E"),VLOOKUP($Q$12,'Sel Coberturas,Capitais,Frquias'!$G$22:$J$32,3,FALSE),IF(AND(K100="F"),VLOOKUP($Q$12,'Sel Coberturas,Capitais,Frquias'!$L$11:$O$17,3,FALSE),IF(AND(K100="G"),VLOOKUP($Q$12,'Sel Coberturas,Capitais,Frquias'!$Q$11:$T$11,3,FALSE))))))))))</f>
        <v>0</v>
      </c>
      <c r="S100" s="118" t="b">
        <f>IFERROR(IF(AND(K100="A"),VLOOKUP($S$12,'Sel Coberturas,Capitais,Frquias'!$B$11:$E$17,2,FALSE),IF(AND(K100="B"),VLOOKUP($S$12,'Sel Coberturas,Capitais,Frquias'!$B$22:$E$30,2,FALSE),IF(AND(K100="C"),VLOOKUP($S$12,'Sel Coberturas,Capitais,Frquias'!$B$35:$E$48,2,FALSE),IF(AND(K100="D"),VLOOKUP($S$12,'Sel Coberturas,Capitais,Frquias'!$G$11:$J$15,2,FALSE),IF(AND(K100="E"),VLOOKUP($S$12,'Sel Coberturas,Capitais,Frquias'!$G$22:$J$32,2,FALSE),IF(AND(K100="F"),VLOOKUP($S$12,'Sel Coberturas,Capitais,Frquias'!$L$11:$O$17,2,FALSE),IF(AND(K100="G"),VLOOKUP($S$12,'Sel Coberturas,Capitais,Frquias'!$Q$11:$T$11,2,FALSE)))))))),"N")</f>
        <v>0</v>
      </c>
      <c r="T100" s="118" t="b">
        <f>IFERROR(IF(AND(S100="N"),"",(IF(AND(K100="A"),VLOOKUP($S$12,'Sel Coberturas,Capitais,Frquias'!$B$11:$E$17,4,FALSE),IF(AND(K100="B"),VLOOKUP($S$12,'Sel Coberturas,Capitais,Frquias'!$B$22:$E$30,4,FALSE),IF(AND(K100="C"),VLOOKUP($S$12,'Sel Coberturas,Capitais,Frquias'!$B$35:$E$48,4,FALSE),IF(AND(K100="D"),VLOOKUP($S$12,'Sel Coberturas,Capitais,Frquias'!$G$11:$J$15,4,FALSE),IF(AND(K100="E"),VLOOKUP($S$12,'Sel Coberturas,Capitais,Frquias'!$G$22:$J$32,4,FALSE),IF(AND(K100="F"),VLOOKUP($S$12,'Sel Coberturas,Capitais,Frquias'!$L$11:$O$17,4,FALSE),IF(AND(K100="G"),VLOOKUP($S$12,'Sel Coberturas,Capitais,Frquias'!$Q$11:$T$11,4,FALSE)))))))))),"")</f>
        <v>0</v>
      </c>
      <c r="U100" s="118" t="b">
        <f>IFERROR(IF(AND(K100="A"),VLOOKUP($U$12,'Sel Coberturas,Capitais,Frquias'!$B$11:$E$17,2,FALSE),IF(AND(K100="B"),VLOOKUP($U$12,'Sel Coberturas,Capitais,Frquias'!$B$22:$E$30,2,FALSE),IF(AND(K100="C"),VLOOKUP($U$12,'Sel Coberturas,Capitais,Frquias'!$B$35:$E$48,2,FALSE),IF(AND(K100="D"),VLOOKUP($U$12,'Sel Coberturas,Capitais,Frquias'!$G$11:$J$15,2,FALSE),IF(AND(K100="E"),VLOOKUP($U$12,'Sel Coberturas,Capitais,Frquias'!$G$22:$J$32,2,FALSE),IF(AND(K100="F"),VLOOKUP($U$12,'Sel Coberturas,Capitais,Frquias'!$L$11:$O$17,2,FALSE),IF(AND(K100="G"),VLOOKUP($U$12,'Sel Coberturas,Capitais,Frquias'!$Q$11:$T$11,2,FALSE)))))))),"N")</f>
        <v>0</v>
      </c>
      <c r="V100" s="119" t="b">
        <f>IFERROR(IF(AND(U100="N"),"",(IF(AND(K100="A"),VLOOKUP($U$12,'Sel Coberturas,Capitais,Frquias'!$B$11:$E$17,4,FALSE),IF(AND(K100="B"),VLOOKUP($U$12,'Sel Coberturas,Capitais,Frquias'!$B$22:$E$30,4,FALSE),IF(AND(K100="C"),VLOOKUP($U$12,'Sel Coberturas,Capitais,Frquias'!$B$35:$E$48,4,FALSE),IF(AND(K100="D"),VLOOKUP($U$12,'Sel Coberturas,Capitais,Frquias'!$G$11:$J$15,4,FALSE),IF(AND(K100="E"),VLOOKUP($U$12,'Sel Coberturas,Capitais,Frquias'!$G$22:$J$32,4,FALSE),IF(AND(K100="F"),VLOOKUP($U$12,'Sel Coberturas,Capitais,Frquias'!$L$11:$O$17,4,FALSE),IF(AND(K100="G"),VLOOKUP($U$12,'Sel Coberturas,Capitais,Frquias'!$Q$11:$T$11,4,FALSE)))))))))),"")</f>
        <v>0</v>
      </c>
      <c r="W100" s="118" t="b">
        <f>IFERROR(IF(AND(K100="A"),VLOOKUP($W$12,'Sel Coberturas,Capitais,Frquias'!$B$11:$E$17,2,FALSE),IF(AND(K100="B"),VLOOKUP($W$12,'Sel Coberturas,Capitais,Frquias'!$B$22:$E$30,2,FALSE),IF(AND(K100="C"),VLOOKUP($W$12,'Sel Coberturas,Capitais,Frquias'!$B$35:$E$48,2,FALSE),IF(AND(K100="D"),VLOOKUP($W$12,'Sel Coberturas,Capitais,Frquias'!$G$11:$J$15,2,FALSE),IF(AND(K100="E"),VLOOKUP($W$12,'Sel Coberturas,Capitais,Frquias'!$G$22:$J$32,2,FALSE),IF(AND(K100="F"),VLOOKUP($W$12,'Sel Coberturas,Capitais,Frquias'!$L$11:$O$17,2,FALSE),IF(AND(K100="G"),VLOOKUP($W$12,'Sel Coberturas,Capitais,Frquias'!$Q$11:$T$11,2,FALSE)))))))),"N")</f>
        <v>0</v>
      </c>
      <c r="X100" s="119" t="b">
        <f>IFERROR(IF(AND(W100="N"),"",(IF(AND(K100="A"),VLOOKUP($W$12,'Sel Coberturas,Capitais,Frquias'!$B$11:$E$17,4,FALSE),IF(AND(K100="B"),VLOOKUP($W$12,'Sel Coberturas,Capitais,Frquias'!$B$22:$E$30,4,FALSE),IF(AND(K100="C"),VLOOKUP($W$12,'Sel Coberturas,Capitais,Frquias'!$B$35:$E$48,4,FALSE),IF(AND(K100="D"),VLOOKUP($W$12,'Sel Coberturas,Capitais,Frquias'!$G$11:$J$15,4,FALSE),IF(AND(K100="E"),VLOOKUP($W$12,'Sel Coberturas,Capitais,Frquias'!$G$22:$J$32,4,FALSE),IF(AND(K100="F"),VLOOKUP($W$12,'Sel Coberturas,Capitais,Frquias'!$L$11:$O$17,4,FALSE),IF(AND(K100="G"),VLOOKUP($W$12,'Sel Coberturas,Capitais,Frquias'!$Q$11:$T$11,4,FALSE)))))))))),"")</f>
        <v>0</v>
      </c>
      <c r="Y100" s="118" t="b">
        <f>IFERROR(IF(AND(K100="A"),VLOOKUP($Y$12,'Sel Coberturas,Capitais,Frquias'!$B$11:$E$17,2,FALSE),IF(AND(K100="B"),VLOOKUP($Y$12,'Sel Coberturas,Capitais,Frquias'!$B$22:$E$30,2,FALSE),IF(AND(K100="C"),VLOOKUP($Y$12,'Sel Coberturas,Capitais,Frquias'!$B$35:$E$48,2,FALSE),IF(AND(K100="D"),VLOOKUP($Y$12,'Sel Coberturas,Capitais,Frquias'!$G$11:$J$15,2,FALSE),IF(AND(K100="E"),VLOOKUP($Y$12,'Sel Coberturas,Capitais,Frquias'!$G$22:$J$32,2,FALSE),IF(AND(K100="F"),VLOOKUP($Y$12,'Sel Coberturas,Capitais,Frquias'!$L$11:$O$17,2,FALSE),IF(AND(K100="G"),VLOOKUP($Y$12,'Sel Coberturas,Capitais,Frquias'!$Q$11:$T$11,2,FALSE)))))))),"N")</f>
        <v>0</v>
      </c>
      <c r="Z100" s="119" t="b">
        <f>IFERROR(IF(AND(Y100="N"),"",(IF(AND(K100="A"),VLOOKUP($Y$12,'Sel Coberturas,Capitais,Frquias'!$B$11:$E$17,4,FALSE),IF(AND(K100="B"),VLOOKUP($Y$12,'Sel Coberturas,Capitais,Frquias'!$B$22:$E$30,4,FALSE),IF(AND(K100="C"),VLOOKUP($Y$12,'Sel Coberturas,Capitais,Frquias'!$B$35:$E$48,4,FALSE),IF(AND(K100="D"),VLOOKUP($Y$12,'Sel Coberturas,Capitais,Frquias'!$G$11:$J$15,4,FALSE),IF(AND(K100="E"),VLOOKUP($Y$12,'Sel Coberturas,Capitais,Frquias'!$G$22:$J$32,4,FALSE),IF(AND(K100="F"),VLOOKUP($Y$12,'Sel Coberturas,Capitais,Frquias'!$L$11:$O$17,4,FALSE),IF(AND(K100="G"),VLOOKUP($Y$12,'Sel Coberturas,Capitais,Frquias'!$Q$11:$T$11,4,FALSE)))))))))),"")</f>
        <v>0</v>
      </c>
      <c r="AA100" s="118" t="b">
        <f>IFERROR(IF(AND(K100="A"),VLOOKUP($AA$12,'Sel Coberturas,Capitais,Frquias'!$B$11:$E$17,2,FALSE),IF(AND(K100="B"),VLOOKUP($AA$12,'Sel Coberturas,Capitais,Frquias'!$B$22:$E$30,2,FALSE),IF(AND(K100="C"),VLOOKUP($AA$12,'Sel Coberturas,Capitais,Frquias'!$B$35:$E$48,2,FALSE),IF(AND(K100="D"),VLOOKUP($AA$12,'Sel Coberturas,Capitais,Frquias'!$G$11:$J$15,2,FALSE),IF(AND(K100="E"),VLOOKUP($AA$12,'Sel Coberturas,Capitais,Frquias'!$G$22:$J$32,2,FALSE),IF(AND(K100="F"),VLOOKUP($AA$12,'Sel Coberturas,Capitais,Frquias'!$L$11:$O$17,2,FALSE),IF(AND(K100="G"),VLOOKUP($AA$12,'Sel Coberturas,Capitais,Frquias'!$Q$11:$T$11,2,FALSE)))))))),"N")</f>
        <v>0</v>
      </c>
      <c r="AB100" s="119" t="b">
        <f>IFERROR(IF(AND(AA100="N"),"",(IF(AND(K100="A"),VLOOKUP($AA$12,'Sel Coberturas,Capitais,Frquias'!$B$11:$E$17,4,FALSE),IF(AND(K100="B"),VLOOKUP($AA$12,'Sel Coberturas,Capitais,Frquias'!$B$22:$E$30,4,FALSE),IF(AND(K100="C"),VLOOKUP($AA$12,'Sel Coberturas,Capitais,Frquias'!$B$35:$E$48,4,FALSE),IF(AND(K100="D"),VLOOKUP($AA$12,'Sel Coberturas,Capitais,Frquias'!$G$11:$J$15,4,FALSE),IF(AND(K100="E"),VLOOKUP($AA$12,'Sel Coberturas,Capitais,Frquias'!$G$22:$J$32,4,FALSE),IF(AND(K100="F"),VLOOKUP($AA$12,'Sel Coberturas,Capitais,Frquias'!$L$11:$O$17,4,FALSE),IF(AND(K100="G"),VLOOKUP($AA$12,'Sel Coberturas,Capitais,Frquias'!$Q$11:$T$11,4,FALSE)))))))))),"")</f>
        <v>0</v>
      </c>
      <c r="AC100" s="118" t="b">
        <f>IFERROR(IF(AND(K100="A"),VLOOKUP($AC$12,'Sel Coberturas,Capitais,Frquias'!$B$11:$E$17,2,FALSE),IF(AND(K100="B"),VLOOKUP($AC$12,'Sel Coberturas,Capitais,Frquias'!$B$22:$E$30,2,FALSE),IF(AND(K100="C"),VLOOKUP($AC$12,'Sel Coberturas,Capitais,Frquias'!$B$35:$E$48,2,FALSE),IF(AND(K100="D"),VLOOKUP($AC$12,'Sel Coberturas,Capitais,Frquias'!$G$11:$J$15,2,FALSE),IF(AND(K100="E"),VLOOKUP($AC$12,'Sel Coberturas,Capitais,Frquias'!$G$22:$J$32,2,FALSE),IF(AND(K100="F"),VLOOKUP($AC$12,'Sel Coberturas,Capitais,Frquias'!$L$11:$O$17,2,FALSE),IF(AND(K100="G"),VLOOKUP($AC$12,'Sel Coberturas,Capitais,Frquias'!$Q$11:$T$11,2,FALSE)))))))),"N")</f>
        <v>0</v>
      </c>
      <c r="AD100" s="118" t="b">
        <f>IF(AND(AC100="N"),"N",(IF(AND(K100="A"),VLOOKUP($AC$12,'Sel Coberturas,Capitais,Frquias'!$B$11:$E$17,3,FALSE),IF(AND(K100="B"),VLOOKUP($AC$12,'Sel Coberturas,Capitais,Frquias'!$B$22:$E$30,3,FALSE),IF(AND(K100="C"),VLOOKUP($AC$12,'Sel Coberturas,Capitais,Frquias'!$B$35:$E$48,3,FALSE),IF(AND(K100="D"),VLOOKUP($AC$12,'Sel Coberturas,Capitais,Frquias'!$G$11:$J$15,3,FALSE),IF(AND(K100="E"),VLOOKUP($AC$12,'Sel Coberturas,Capitais,Frquias'!$G$22:$J$32,3,FALSE),IF(AND(K100="F"),VLOOKUP($AC$12,'Sel Coberturas,Capitais,Frquias'!$L$11:$O$17,3,FALSE),IF(AND(K100="G"),VLOOKUP($AC$12,'Sel Coberturas,Capitais,Frquias'!$Q$11:$T$11,3,FALSE))))))))))</f>
        <v>0</v>
      </c>
      <c r="AE100" s="118" t="b">
        <f>IFERROR(IF(AND(K100="A"),VLOOKUP($AE$12,'Sel Coberturas,Capitais,Frquias'!$B$11:$E$17,2,FALSE),IF(AND(K100="B"),VLOOKUP($AE$12,'Sel Coberturas,Capitais,Frquias'!$B$22:$E$30,2,FALSE),IF(AND(K100="C"),VLOOKUP($AE$12,'Sel Coberturas,Capitais,Frquias'!$B$35:$E$48,2,FALSE),IF(AND(K100="D"),VLOOKUP($AE$12,'Sel Coberturas,Capitais,Frquias'!$G$11:$J$15,2,FALSE),IF(AND(K100="E"),VLOOKUP($AE$12,'Sel Coberturas,Capitais,Frquias'!$G$22:$J$32,2,FALSE),IF(AND(K100="F"),VLOOKUP($AE$12,'Sel Coberturas,Capitais,Frquias'!$L$11:$O$17,2,FALSE),IF(AND(K100="G"),VLOOKUP($AE$12,'Sel Coberturas,Capitais,Frquias'!$Q$11:$T$11,2,FALSE)))))))),"N")</f>
        <v>0</v>
      </c>
      <c r="AF100" s="118" t="b">
        <f>IF(AND(AE100="N"),"N",(IF(AND(K100="A"),VLOOKUP($AE$12,'Sel Coberturas,Capitais,Frquias'!$B$11:$E$17,3,FALSE),IF(AND(K100="B"),VLOOKUP($AE$12,'Sel Coberturas,Capitais,Frquias'!$B$22:$E$30,3,FALSE),IF(AND(K100="C"),VLOOKUP($AE$12,'Sel Coberturas,Capitais,Frquias'!$B$35:$E$48,3,FALSE),IF(AND(K100="D"),VLOOKUP($AE$12,'Sel Coberturas,Capitais,Frquias'!$G$11:$J$15,3,FALSE),IF(AND(K100="E"),VLOOKUP($AE$12,'Sel Coberturas,Capitais,Frquias'!$G$22:$J$32,3,FALSE),IF(AND(K100="F"),VLOOKUP($AE$12,'Sel Coberturas,Capitais,Frquias'!$L$11:$O$17,3,FALSE),IF(AND(K100="G"),VLOOKUP($AE$12,'Sel Coberturas,Capitais,Frquias'!$Q$11:$T$11,3,FALSE))))))))))</f>
        <v>0</v>
      </c>
      <c r="AG100" s="118" t="b">
        <f>IFERROR(IF(AND(K100="A"),VLOOKUP($AG$12,'Sel Coberturas,Capitais,Frquias'!$B$11:$E$17,2,FALSE),IF(AND(K100="B"),VLOOKUP($AG$12,'Sel Coberturas,Capitais,Frquias'!$B$22:$E$30,2,FALSE),IF(AND(K100="C"),VLOOKUP($AG$12,'Sel Coberturas,Capitais,Frquias'!$B$35:$E$48,2,FALSE),IF(AND(K100="D"),VLOOKUP($AG$12,'Sel Coberturas,Capitais,Frquias'!$G$11:$J$15,2,FALSE),IF(AND(K100="E"),VLOOKUP($AG$12,'Sel Coberturas,Capitais,Frquias'!$G$22:$J$32,2,FALSE),IF(AND(K100="F"),VLOOKUP($AG$12,'Sel Coberturas,Capitais,Frquias'!$L$11:$O$17,2,FALSE),IF(AND(K100="G"),VLOOKUP($AG$12,'Sel Coberturas,Capitais,Frquias'!$Q$11:$T$11,2,FALSE)))))))),"N")</f>
        <v>0</v>
      </c>
      <c r="AH100" s="118" t="b">
        <f>IF(AND(AG100="N"),"N",(IF(AND(K100="A"),VLOOKUP($AG$12,'Sel Coberturas,Capitais,Frquias'!$B$11:$E$17,3,FALSE),IF(AND(K100="B"),VLOOKUP($AG$12,'Sel Coberturas,Capitais,Frquias'!$B$22:$E$30,3,FALSE),IF(AND(K100="C"),VLOOKUP($AG$12,'Sel Coberturas,Capitais,Frquias'!$B$35:$E$48,3,FALSE),IF(AND(K100="D"),VLOOKUP($AG$12,'Sel Coberturas,Capitais,Frquias'!$G$11:$J$15,3,FALSE),IF(AND(K100="E"),VLOOKUP($AG$12,'Sel Coberturas,Capitais,Frquias'!$G$22:$J$32,3,FALSE),IF(AND(K100="F"),VLOOKUP($AG$12,'Sel Coberturas,Capitais,Frquias'!$L$11:$O$17,3,FALSE),IF(AND(K100="G"),VLOOKUP($AG$12,'Sel Coberturas,Capitais,Frquias'!$Q$11:$T$11,3,FALSE))))))))))</f>
        <v>0</v>
      </c>
      <c r="AI100" s="118" t="b">
        <f>IFERROR(IF(AND(K100="A"),VLOOKUP($AI$12,'Sel Coberturas,Capitais,Frquias'!$B$11:$E$17,2,FALSE),IF(AND(K100="B"),VLOOKUP($AI$12,'Sel Coberturas,Capitais,Frquias'!$B$22:$E$30,2,FALSE),IF(AND(K100="C"),VLOOKUP($AI$12,'Sel Coberturas,Capitais,Frquias'!$B$35:$E$48,2,FALSE),IF(AND(K100="D"),VLOOKUP($AI$12,'Sel Coberturas,Capitais,Frquias'!$G$11:$J$15,2,FALSE),IF(AND(K100="E"),VLOOKUP($AI$12,'Sel Coberturas,Capitais,Frquias'!$G$22:$J$32,2,FALSE),IF(AND(K100="F"),VLOOKUP($AI$12,'Sel Coberturas,Capitais,Frquias'!$L$11:$O$17,2,FALSE),IF(AND(K100="G"),VLOOKUP($AI$12,'Sel Coberturas,Capitais,Frquias'!$Q$11:$T$11,2,FALSE)))))))),"N")</f>
        <v>0</v>
      </c>
      <c r="BU100" s="100" t="s">
        <v>541</v>
      </c>
      <c r="BV100" s="100" t="s">
        <v>231</v>
      </c>
      <c r="BW100" s="94" t="s">
        <v>540</v>
      </c>
      <c r="BY100" s="102" t="s">
        <v>837</v>
      </c>
      <c r="BZ100" s="103" t="s">
        <v>443</v>
      </c>
      <c r="CA100" s="103">
        <v>629</v>
      </c>
      <c r="CC100" s="90">
        <v>2419</v>
      </c>
      <c r="CD100" s="89" t="s">
        <v>1906</v>
      </c>
      <c r="CF100" s="90">
        <v>10711</v>
      </c>
      <c r="CG100" s="92" t="s">
        <v>1908</v>
      </c>
    </row>
    <row r="101" spans="1:85">
      <c r="A101" s="85">
        <f t="shared" si="1"/>
        <v>89</v>
      </c>
      <c r="B101" s="114"/>
      <c r="C101" s="115"/>
      <c r="D101" s="115"/>
      <c r="E101" s="115"/>
      <c r="F101" s="114"/>
      <c r="G101" s="114"/>
      <c r="H101" s="114"/>
      <c r="I101" s="121"/>
      <c r="J101" s="116"/>
      <c r="K101" s="116"/>
      <c r="L101" s="117" t="b">
        <f>IFERROR(IF(AND(K101="A"),VLOOKUP($L$12,'Sel Coberturas,Capitais,Frquias'!$B$11:$E$17,3,FALSE),IF(AND(K101="B"),VLOOKUP($L$12,'Sel Coberturas,Capitais,Frquias'!$B$22:$E$30,3,FALSE),IF(AND(K101="C"),VLOOKUP($L$12,'Sel Coberturas,Capitais,Frquias'!$B$35:$E$48,3,FALSE),IF(AND(K101="D"),VLOOKUP($L$12,'Sel Coberturas,Capitais,Frquias'!$G$11:$J$15,3,FALSE),IF(AND(K101="E"),VLOOKUP($L$12,'Sel Coberturas,Capitais,Frquias'!$G$22:$J$32,3,FALSE),IF(AND(K101="F"),VLOOKUP($L$12,'Sel Coberturas,Capitais,Frquias'!$L$11:$O$17,3,FALSE),IF(AND(K101="G"),VLOOKUP($L$12,'Sel Coberturas,Capitais,Frquias'!$Q$11:$T$11,3,FALSE)))))))),"")</f>
        <v>0</v>
      </c>
      <c r="M101" s="118" t="b">
        <f>IFERROR(IF(AND(K101="A"),VLOOKUP($M$12,'Sel Coberturas,Capitais,Frquias'!$B$11:$E$17,2,FALSE),IF(AND(K101="B"),VLOOKUP($M$12,'Sel Coberturas,Capitais,Frquias'!$B$22:$E$30,2,FALSE),IF(AND(K101="C"),VLOOKUP($M$12,'Sel Coberturas,Capitais,Frquias'!$B$35:$E$48,2,FALSE),IF(AND(K101="D"),VLOOKUP($M$12,'Sel Coberturas,Capitais,Frquias'!$G$11:$J$15,2,FALSE),IF(AND(K101="E"),VLOOKUP($M$12,'Sel Coberturas,Capitais,Frquias'!$G$22:$J$32,2,FALSE),IF(AND(K101="F"),VLOOKUP($M$12,'Sel Coberturas,Capitais,Frquias'!$L$11:$O$17,2,FALSE),IF(AND(K101="G"),VLOOKUP($M$12,'Sel Coberturas,Capitais,Frquias'!$Q$11:$T$11,2,FALSE)))))))),"N")</f>
        <v>0</v>
      </c>
      <c r="N101" s="118" t="b">
        <f>IF(AND(M101="N"),"N",(IF(AND(K101="A"),VLOOKUP($M$12,'Sel Coberturas,Capitais,Frquias'!$B$11:$E$17,3,FALSE),IF(AND(K101="B"),VLOOKUP($M$12,'Sel Coberturas,Capitais,Frquias'!$B$22:$E$30,3,FALSE),IF(AND(K101="C"),VLOOKUP($M$12,'Sel Coberturas,Capitais,Frquias'!$B$35:$E$48,3,FALSE),IF(AND(K101="D"),VLOOKUP($M$12,'Sel Coberturas,Capitais,Frquias'!$G$11:$J$15,3,FALSE),IF(AND(K101="E"),VLOOKUP($M$12,'Sel Coberturas,Capitais,Frquias'!$G$22:$J$32,3,FALSE),IF(AND(K101="F"),VLOOKUP($M$12,'Sel Coberturas,Capitais,Frquias'!$L$11:$O$17,3,FALSE),IF(AND(K101="G"),VLOOKUP($M$12,'Sel Coberturas,Capitais,Frquias'!$Q$11:$T$11,3,FALSE))))))))))</f>
        <v>0</v>
      </c>
      <c r="O101" s="118" t="b">
        <f>IFERROR(IF(AND(K101="A"),VLOOKUP($O$12,'Sel Coberturas,Capitais,Frquias'!$B$11:$E$17,2,FALSE),IF(AND(K101="B"),VLOOKUP($O$12,'Sel Coberturas,Capitais,Frquias'!$B$22:$E$30,2,FALSE),IF(AND(K101="C"),VLOOKUP($O$12,'Sel Coberturas,Capitais,Frquias'!$B$35:$E$48,2,FALSE),IF(AND(K101="D"),VLOOKUP($O$12,'Sel Coberturas,Capitais,Frquias'!$G$11:$J$15,2,FALSE),IF(AND(K101="E"),VLOOKUP($O$12,'Sel Coberturas,Capitais,Frquias'!$G$22:$J$32,2,FALSE),IF(AND(K101="F"),VLOOKUP($O$12,'Sel Coberturas,Capitais,Frquias'!$L$11:$O$17,2,FALSE),IF(AND(K101="G"),VLOOKUP($O$12,'Sel Coberturas,Capitais,Frquias'!$Q$11:$T$11,2,FALSE)))))))),"N")</f>
        <v>0</v>
      </c>
      <c r="P101" s="118" t="b">
        <f>IFERROR(IF(AND(K101="A"),VLOOKUP($P$12,'Sel Coberturas,Capitais,Frquias'!$B$11:$E$17,2,FALSE),IF(AND(K101="B"),VLOOKUP($P$12,'Sel Coberturas,Capitais,Frquias'!$B$22:$E$30,2,FALSE),IF(AND(K101="C"),VLOOKUP($P$12,'Sel Coberturas,Capitais,Frquias'!$B$35:$E$48,2,FALSE),IF(AND(K101="D"),VLOOKUP($P$12,'Sel Coberturas,Capitais,Frquias'!$G$11:$J$15,2,FALSE),IF(AND(K101="E"),VLOOKUP($P$12,'Sel Coberturas,Capitais,Frquias'!$G$22:$J$32,2,FALSE),IF(AND(K101="F"),VLOOKUP($P$12,'Sel Coberturas,Capitais,Frquias'!$L$11:$O$17,2,FALSE),IF(AND(K101="G"),VLOOKUP($P$12,'Sel Coberturas,Capitais,Frquias'!$Q$11:$T$11,2,FALSE)))))))),"N")</f>
        <v>0</v>
      </c>
      <c r="Q101" s="118" t="b">
        <f>IFERROR(IF(AND(K101="A"),VLOOKUP($Q$12,'Sel Coberturas,Capitais,Frquias'!$B$11:$E$17,2,FALSE),IF(AND(K101="B"),VLOOKUP($Q$12,'Sel Coberturas,Capitais,Frquias'!$B$22:$E$30,2,FALSE),IF(AND(K101="C"),VLOOKUP($Q$12,'Sel Coberturas,Capitais,Frquias'!$B$35:$E$48,2,FALSE),IF(AND(K101="D"),VLOOKUP($Q$12,'Sel Coberturas,Capitais,Frquias'!$G$11:$J$15,2,FALSE),IF(AND(K101="E"),VLOOKUP($Q$12,'Sel Coberturas,Capitais,Frquias'!$G$22:$J$32,2,FALSE),IF(AND(K101="F"),VLOOKUP($Q$12,'Sel Coberturas,Capitais,Frquias'!$L$11:$O$17,2,FALSE),IF(AND(K101="G"),VLOOKUP($Q$12,'Sel Coberturas,Capitais,Frquias'!$Q$11:$T$11,2,FALSE)))))))),"N")</f>
        <v>0</v>
      </c>
      <c r="R101" s="118" t="b">
        <f>IF(AND(Q101="N"),"N",(IF(AND(K101="A"),VLOOKUP($Q$12,'Sel Coberturas,Capitais,Frquias'!$B$11:$E$17,3,FALSE),IF(AND(K101="B"),VLOOKUP($Q$12,'Sel Coberturas,Capitais,Frquias'!$B$22:$E$30,3,FALSE),IF(AND(K101="C"),VLOOKUP($Q$12,'Sel Coberturas,Capitais,Frquias'!$B$35:$E$48,3,FALSE),IF(AND(K101="D"),VLOOKUP($Q$12,'Sel Coberturas,Capitais,Frquias'!$G$11:$J$15,3,FALSE),IF(AND(K101="E"),VLOOKUP($Q$12,'Sel Coberturas,Capitais,Frquias'!$G$22:$J$32,3,FALSE),IF(AND(K101="F"),VLOOKUP($Q$12,'Sel Coberturas,Capitais,Frquias'!$L$11:$O$17,3,FALSE),IF(AND(K101="G"),VLOOKUP($Q$12,'Sel Coberturas,Capitais,Frquias'!$Q$11:$T$11,3,FALSE))))))))))</f>
        <v>0</v>
      </c>
      <c r="S101" s="118" t="b">
        <f>IFERROR(IF(AND(K101="A"),VLOOKUP($S$12,'Sel Coberturas,Capitais,Frquias'!$B$11:$E$17,2,FALSE),IF(AND(K101="B"),VLOOKUP($S$12,'Sel Coberturas,Capitais,Frquias'!$B$22:$E$30,2,FALSE),IF(AND(K101="C"),VLOOKUP($S$12,'Sel Coberturas,Capitais,Frquias'!$B$35:$E$48,2,FALSE),IF(AND(K101="D"),VLOOKUP($S$12,'Sel Coberturas,Capitais,Frquias'!$G$11:$J$15,2,FALSE),IF(AND(K101="E"),VLOOKUP($S$12,'Sel Coberturas,Capitais,Frquias'!$G$22:$J$32,2,FALSE),IF(AND(K101="F"),VLOOKUP($S$12,'Sel Coberturas,Capitais,Frquias'!$L$11:$O$17,2,FALSE),IF(AND(K101="G"),VLOOKUP($S$12,'Sel Coberturas,Capitais,Frquias'!$Q$11:$T$11,2,FALSE)))))))),"N")</f>
        <v>0</v>
      </c>
      <c r="T101" s="118" t="b">
        <f>IFERROR(IF(AND(S101="N"),"",(IF(AND(K101="A"),VLOOKUP($S$12,'Sel Coberturas,Capitais,Frquias'!$B$11:$E$17,4,FALSE),IF(AND(K101="B"),VLOOKUP($S$12,'Sel Coberturas,Capitais,Frquias'!$B$22:$E$30,4,FALSE),IF(AND(K101="C"),VLOOKUP($S$12,'Sel Coberturas,Capitais,Frquias'!$B$35:$E$48,4,FALSE),IF(AND(K101="D"),VLOOKUP($S$12,'Sel Coberturas,Capitais,Frquias'!$G$11:$J$15,4,FALSE),IF(AND(K101="E"),VLOOKUP($S$12,'Sel Coberturas,Capitais,Frquias'!$G$22:$J$32,4,FALSE),IF(AND(K101="F"),VLOOKUP($S$12,'Sel Coberturas,Capitais,Frquias'!$L$11:$O$17,4,FALSE),IF(AND(K101="G"),VLOOKUP($S$12,'Sel Coberturas,Capitais,Frquias'!$Q$11:$T$11,4,FALSE)))))))))),"")</f>
        <v>0</v>
      </c>
      <c r="U101" s="118" t="b">
        <f>IFERROR(IF(AND(K101="A"),VLOOKUP($U$12,'Sel Coberturas,Capitais,Frquias'!$B$11:$E$17,2,FALSE),IF(AND(K101="B"),VLOOKUP($U$12,'Sel Coberturas,Capitais,Frquias'!$B$22:$E$30,2,FALSE),IF(AND(K101="C"),VLOOKUP($U$12,'Sel Coberturas,Capitais,Frquias'!$B$35:$E$48,2,FALSE),IF(AND(K101="D"),VLOOKUP($U$12,'Sel Coberturas,Capitais,Frquias'!$G$11:$J$15,2,FALSE),IF(AND(K101="E"),VLOOKUP($U$12,'Sel Coberturas,Capitais,Frquias'!$G$22:$J$32,2,FALSE),IF(AND(K101="F"),VLOOKUP($U$12,'Sel Coberturas,Capitais,Frquias'!$L$11:$O$17,2,FALSE),IF(AND(K101="G"),VLOOKUP($U$12,'Sel Coberturas,Capitais,Frquias'!$Q$11:$T$11,2,FALSE)))))))),"N")</f>
        <v>0</v>
      </c>
      <c r="V101" s="119" t="b">
        <f>IFERROR(IF(AND(U101="N"),"",(IF(AND(K101="A"),VLOOKUP($U$12,'Sel Coberturas,Capitais,Frquias'!$B$11:$E$17,4,FALSE),IF(AND(K101="B"),VLOOKUP($U$12,'Sel Coberturas,Capitais,Frquias'!$B$22:$E$30,4,FALSE),IF(AND(K101="C"),VLOOKUP($U$12,'Sel Coberturas,Capitais,Frquias'!$B$35:$E$48,4,FALSE),IF(AND(K101="D"),VLOOKUP($U$12,'Sel Coberturas,Capitais,Frquias'!$G$11:$J$15,4,FALSE),IF(AND(K101="E"),VLOOKUP($U$12,'Sel Coberturas,Capitais,Frquias'!$G$22:$J$32,4,FALSE),IF(AND(K101="F"),VLOOKUP($U$12,'Sel Coberturas,Capitais,Frquias'!$L$11:$O$17,4,FALSE),IF(AND(K101="G"),VLOOKUP($U$12,'Sel Coberturas,Capitais,Frquias'!$Q$11:$T$11,4,FALSE)))))))))),"")</f>
        <v>0</v>
      </c>
      <c r="W101" s="118" t="b">
        <f>IFERROR(IF(AND(K101="A"),VLOOKUP($W$12,'Sel Coberturas,Capitais,Frquias'!$B$11:$E$17,2,FALSE),IF(AND(K101="B"),VLOOKUP($W$12,'Sel Coberturas,Capitais,Frquias'!$B$22:$E$30,2,FALSE),IF(AND(K101="C"),VLOOKUP($W$12,'Sel Coberturas,Capitais,Frquias'!$B$35:$E$48,2,FALSE),IF(AND(K101="D"),VLOOKUP($W$12,'Sel Coberturas,Capitais,Frquias'!$G$11:$J$15,2,FALSE),IF(AND(K101="E"),VLOOKUP($W$12,'Sel Coberturas,Capitais,Frquias'!$G$22:$J$32,2,FALSE),IF(AND(K101="F"),VLOOKUP($W$12,'Sel Coberturas,Capitais,Frquias'!$L$11:$O$17,2,FALSE),IF(AND(K101="G"),VLOOKUP($W$12,'Sel Coberturas,Capitais,Frquias'!$Q$11:$T$11,2,FALSE)))))))),"N")</f>
        <v>0</v>
      </c>
      <c r="X101" s="119" t="b">
        <f>IFERROR(IF(AND(W101="N"),"",(IF(AND(K101="A"),VLOOKUP($W$12,'Sel Coberturas,Capitais,Frquias'!$B$11:$E$17,4,FALSE),IF(AND(K101="B"),VLOOKUP($W$12,'Sel Coberturas,Capitais,Frquias'!$B$22:$E$30,4,FALSE),IF(AND(K101="C"),VLOOKUP($W$12,'Sel Coberturas,Capitais,Frquias'!$B$35:$E$48,4,FALSE),IF(AND(K101="D"),VLOOKUP($W$12,'Sel Coberturas,Capitais,Frquias'!$G$11:$J$15,4,FALSE),IF(AND(K101="E"),VLOOKUP($W$12,'Sel Coberturas,Capitais,Frquias'!$G$22:$J$32,4,FALSE),IF(AND(K101="F"),VLOOKUP($W$12,'Sel Coberturas,Capitais,Frquias'!$L$11:$O$17,4,FALSE),IF(AND(K101="G"),VLOOKUP($W$12,'Sel Coberturas,Capitais,Frquias'!$Q$11:$T$11,4,FALSE)))))))))),"")</f>
        <v>0</v>
      </c>
      <c r="Y101" s="118" t="b">
        <f>IFERROR(IF(AND(K101="A"),VLOOKUP($Y$12,'Sel Coberturas,Capitais,Frquias'!$B$11:$E$17,2,FALSE),IF(AND(K101="B"),VLOOKUP($Y$12,'Sel Coberturas,Capitais,Frquias'!$B$22:$E$30,2,FALSE),IF(AND(K101="C"),VLOOKUP($Y$12,'Sel Coberturas,Capitais,Frquias'!$B$35:$E$48,2,FALSE),IF(AND(K101="D"),VLOOKUP($Y$12,'Sel Coberturas,Capitais,Frquias'!$G$11:$J$15,2,FALSE),IF(AND(K101="E"),VLOOKUP($Y$12,'Sel Coberturas,Capitais,Frquias'!$G$22:$J$32,2,FALSE),IF(AND(K101="F"),VLOOKUP($Y$12,'Sel Coberturas,Capitais,Frquias'!$L$11:$O$17,2,FALSE),IF(AND(K101="G"),VLOOKUP($Y$12,'Sel Coberturas,Capitais,Frquias'!$Q$11:$T$11,2,FALSE)))))))),"N")</f>
        <v>0</v>
      </c>
      <c r="Z101" s="119" t="b">
        <f>IFERROR(IF(AND(Y101="N"),"",(IF(AND(K101="A"),VLOOKUP($Y$12,'Sel Coberturas,Capitais,Frquias'!$B$11:$E$17,4,FALSE),IF(AND(K101="B"),VLOOKUP($Y$12,'Sel Coberturas,Capitais,Frquias'!$B$22:$E$30,4,FALSE),IF(AND(K101="C"),VLOOKUP($Y$12,'Sel Coberturas,Capitais,Frquias'!$B$35:$E$48,4,FALSE),IF(AND(K101="D"),VLOOKUP($Y$12,'Sel Coberturas,Capitais,Frquias'!$G$11:$J$15,4,FALSE),IF(AND(K101="E"),VLOOKUP($Y$12,'Sel Coberturas,Capitais,Frquias'!$G$22:$J$32,4,FALSE),IF(AND(K101="F"),VLOOKUP($Y$12,'Sel Coberturas,Capitais,Frquias'!$L$11:$O$17,4,FALSE),IF(AND(K101="G"),VLOOKUP($Y$12,'Sel Coberturas,Capitais,Frquias'!$Q$11:$T$11,4,FALSE)))))))))),"")</f>
        <v>0</v>
      </c>
      <c r="AA101" s="118" t="b">
        <f>IFERROR(IF(AND(K101="A"),VLOOKUP($AA$12,'Sel Coberturas,Capitais,Frquias'!$B$11:$E$17,2,FALSE),IF(AND(K101="B"),VLOOKUP($AA$12,'Sel Coberturas,Capitais,Frquias'!$B$22:$E$30,2,FALSE),IF(AND(K101="C"),VLOOKUP($AA$12,'Sel Coberturas,Capitais,Frquias'!$B$35:$E$48,2,FALSE),IF(AND(K101="D"),VLOOKUP($AA$12,'Sel Coberturas,Capitais,Frquias'!$G$11:$J$15,2,FALSE),IF(AND(K101="E"),VLOOKUP($AA$12,'Sel Coberturas,Capitais,Frquias'!$G$22:$J$32,2,FALSE),IF(AND(K101="F"),VLOOKUP($AA$12,'Sel Coberturas,Capitais,Frquias'!$L$11:$O$17,2,FALSE),IF(AND(K101="G"),VLOOKUP($AA$12,'Sel Coberturas,Capitais,Frquias'!$Q$11:$T$11,2,FALSE)))))))),"N")</f>
        <v>0</v>
      </c>
      <c r="AB101" s="119" t="b">
        <f>IFERROR(IF(AND(AA101="N"),"",(IF(AND(K101="A"),VLOOKUP($AA$12,'Sel Coberturas,Capitais,Frquias'!$B$11:$E$17,4,FALSE),IF(AND(K101="B"),VLOOKUP($AA$12,'Sel Coberturas,Capitais,Frquias'!$B$22:$E$30,4,FALSE),IF(AND(K101="C"),VLOOKUP($AA$12,'Sel Coberturas,Capitais,Frquias'!$B$35:$E$48,4,FALSE),IF(AND(K101="D"),VLOOKUP($AA$12,'Sel Coberturas,Capitais,Frquias'!$G$11:$J$15,4,FALSE),IF(AND(K101="E"),VLOOKUP($AA$12,'Sel Coberturas,Capitais,Frquias'!$G$22:$J$32,4,FALSE),IF(AND(K101="F"),VLOOKUP($AA$12,'Sel Coberturas,Capitais,Frquias'!$L$11:$O$17,4,FALSE),IF(AND(K101="G"),VLOOKUP($AA$12,'Sel Coberturas,Capitais,Frquias'!$Q$11:$T$11,4,FALSE)))))))))),"")</f>
        <v>0</v>
      </c>
      <c r="AC101" s="118" t="b">
        <f>IFERROR(IF(AND(K101="A"),VLOOKUP($AC$12,'Sel Coberturas,Capitais,Frquias'!$B$11:$E$17,2,FALSE),IF(AND(K101="B"),VLOOKUP($AC$12,'Sel Coberturas,Capitais,Frquias'!$B$22:$E$30,2,FALSE),IF(AND(K101="C"),VLOOKUP($AC$12,'Sel Coberturas,Capitais,Frquias'!$B$35:$E$48,2,FALSE),IF(AND(K101="D"),VLOOKUP($AC$12,'Sel Coberturas,Capitais,Frquias'!$G$11:$J$15,2,FALSE),IF(AND(K101="E"),VLOOKUP($AC$12,'Sel Coberturas,Capitais,Frquias'!$G$22:$J$32,2,FALSE),IF(AND(K101="F"),VLOOKUP($AC$12,'Sel Coberturas,Capitais,Frquias'!$L$11:$O$17,2,FALSE),IF(AND(K101="G"),VLOOKUP($AC$12,'Sel Coberturas,Capitais,Frquias'!$Q$11:$T$11,2,FALSE)))))))),"N")</f>
        <v>0</v>
      </c>
      <c r="AD101" s="118" t="b">
        <f>IF(AND(AC101="N"),"N",(IF(AND(K101="A"),VLOOKUP($AC$12,'Sel Coberturas,Capitais,Frquias'!$B$11:$E$17,3,FALSE),IF(AND(K101="B"),VLOOKUP($AC$12,'Sel Coberturas,Capitais,Frquias'!$B$22:$E$30,3,FALSE),IF(AND(K101="C"),VLOOKUP($AC$12,'Sel Coberturas,Capitais,Frquias'!$B$35:$E$48,3,FALSE),IF(AND(K101="D"),VLOOKUP($AC$12,'Sel Coberturas,Capitais,Frquias'!$G$11:$J$15,3,FALSE),IF(AND(K101="E"),VLOOKUP($AC$12,'Sel Coberturas,Capitais,Frquias'!$G$22:$J$32,3,FALSE),IF(AND(K101="F"),VLOOKUP($AC$12,'Sel Coberturas,Capitais,Frquias'!$L$11:$O$17,3,FALSE),IF(AND(K101="G"),VLOOKUP($AC$12,'Sel Coberturas,Capitais,Frquias'!$Q$11:$T$11,3,FALSE))))))))))</f>
        <v>0</v>
      </c>
      <c r="AE101" s="118" t="b">
        <f>IFERROR(IF(AND(K101="A"),VLOOKUP($AE$12,'Sel Coberturas,Capitais,Frquias'!$B$11:$E$17,2,FALSE),IF(AND(K101="B"),VLOOKUP($AE$12,'Sel Coberturas,Capitais,Frquias'!$B$22:$E$30,2,FALSE),IF(AND(K101="C"),VLOOKUP($AE$12,'Sel Coberturas,Capitais,Frquias'!$B$35:$E$48,2,FALSE),IF(AND(K101="D"),VLOOKUP($AE$12,'Sel Coberturas,Capitais,Frquias'!$G$11:$J$15,2,FALSE),IF(AND(K101="E"),VLOOKUP($AE$12,'Sel Coberturas,Capitais,Frquias'!$G$22:$J$32,2,FALSE),IF(AND(K101="F"),VLOOKUP($AE$12,'Sel Coberturas,Capitais,Frquias'!$L$11:$O$17,2,FALSE),IF(AND(K101="G"),VLOOKUP($AE$12,'Sel Coberturas,Capitais,Frquias'!$Q$11:$T$11,2,FALSE)))))))),"N")</f>
        <v>0</v>
      </c>
      <c r="AF101" s="118" t="b">
        <f>IF(AND(AE101="N"),"N",(IF(AND(K101="A"),VLOOKUP($AE$12,'Sel Coberturas,Capitais,Frquias'!$B$11:$E$17,3,FALSE),IF(AND(K101="B"),VLOOKUP($AE$12,'Sel Coberturas,Capitais,Frquias'!$B$22:$E$30,3,FALSE),IF(AND(K101="C"),VLOOKUP($AE$12,'Sel Coberturas,Capitais,Frquias'!$B$35:$E$48,3,FALSE),IF(AND(K101="D"),VLOOKUP($AE$12,'Sel Coberturas,Capitais,Frquias'!$G$11:$J$15,3,FALSE),IF(AND(K101="E"),VLOOKUP($AE$12,'Sel Coberturas,Capitais,Frquias'!$G$22:$J$32,3,FALSE),IF(AND(K101="F"),VLOOKUP($AE$12,'Sel Coberturas,Capitais,Frquias'!$L$11:$O$17,3,FALSE),IF(AND(K101="G"),VLOOKUP($AE$12,'Sel Coberturas,Capitais,Frquias'!$Q$11:$T$11,3,FALSE))))))))))</f>
        <v>0</v>
      </c>
      <c r="AG101" s="118" t="b">
        <f>IFERROR(IF(AND(K101="A"),VLOOKUP($AG$12,'Sel Coberturas,Capitais,Frquias'!$B$11:$E$17,2,FALSE),IF(AND(K101="B"),VLOOKUP($AG$12,'Sel Coberturas,Capitais,Frquias'!$B$22:$E$30,2,FALSE),IF(AND(K101="C"),VLOOKUP($AG$12,'Sel Coberturas,Capitais,Frquias'!$B$35:$E$48,2,FALSE),IF(AND(K101="D"),VLOOKUP($AG$12,'Sel Coberturas,Capitais,Frquias'!$G$11:$J$15,2,FALSE),IF(AND(K101="E"),VLOOKUP($AG$12,'Sel Coberturas,Capitais,Frquias'!$G$22:$J$32,2,FALSE),IF(AND(K101="F"),VLOOKUP($AG$12,'Sel Coberturas,Capitais,Frquias'!$L$11:$O$17,2,FALSE),IF(AND(K101="G"),VLOOKUP($AG$12,'Sel Coberturas,Capitais,Frquias'!$Q$11:$T$11,2,FALSE)))))))),"N")</f>
        <v>0</v>
      </c>
      <c r="AH101" s="118" t="b">
        <f>IF(AND(AG101="N"),"N",(IF(AND(K101="A"),VLOOKUP($AG$12,'Sel Coberturas,Capitais,Frquias'!$B$11:$E$17,3,FALSE),IF(AND(K101="B"),VLOOKUP($AG$12,'Sel Coberturas,Capitais,Frquias'!$B$22:$E$30,3,FALSE),IF(AND(K101="C"),VLOOKUP($AG$12,'Sel Coberturas,Capitais,Frquias'!$B$35:$E$48,3,FALSE),IF(AND(K101="D"),VLOOKUP($AG$12,'Sel Coberturas,Capitais,Frquias'!$G$11:$J$15,3,FALSE),IF(AND(K101="E"),VLOOKUP($AG$12,'Sel Coberturas,Capitais,Frquias'!$G$22:$J$32,3,FALSE),IF(AND(K101="F"),VLOOKUP($AG$12,'Sel Coberturas,Capitais,Frquias'!$L$11:$O$17,3,FALSE),IF(AND(K101="G"),VLOOKUP($AG$12,'Sel Coberturas,Capitais,Frquias'!$Q$11:$T$11,3,FALSE))))))))))</f>
        <v>0</v>
      </c>
      <c r="AI101" s="118" t="b">
        <f>IFERROR(IF(AND(K101="A"),VLOOKUP($AI$12,'Sel Coberturas,Capitais,Frquias'!$B$11:$E$17,2,FALSE),IF(AND(K101="B"),VLOOKUP($AI$12,'Sel Coberturas,Capitais,Frquias'!$B$22:$E$30,2,FALSE),IF(AND(K101="C"),VLOOKUP($AI$12,'Sel Coberturas,Capitais,Frquias'!$B$35:$E$48,2,FALSE),IF(AND(K101="D"),VLOOKUP($AI$12,'Sel Coberturas,Capitais,Frquias'!$G$11:$J$15,2,FALSE),IF(AND(K101="E"),VLOOKUP($AI$12,'Sel Coberturas,Capitais,Frquias'!$G$22:$J$32,2,FALSE),IF(AND(K101="F"),VLOOKUP($AI$12,'Sel Coberturas,Capitais,Frquias'!$L$11:$O$17,2,FALSE),IF(AND(K101="G"),VLOOKUP($AI$12,'Sel Coberturas,Capitais,Frquias'!$Q$11:$T$11,2,FALSE)))))))),"N")</f>
        <v>0</v>
      </c>
      <c r="BU101" s="100" t="s">
        <v>544</v>
      </c>
      <c r="BV101" s="100" t="s">
        <v>231</v>
      </c>
      <c r="BW101" s="94" t="s">
        <v>543</v>
      </c>
      <c r="BY101" s="102" t="s">
        <v>1154</v>
      </c>
      <c r="BZ101" s="103" t="s">
        <v>443</v>
      </c>
      <c r="CA101" s="103">
        <v>1266</v>
      </c>
      <c r="CC101" s="90">
        <v>2420</v>
      </c>
      <c r="CD101" s="89" t="s">
        <v>1909</v>
      </c>
      <c r="CF101" s="90">
        <v>10712</v>
      </c>
      <c r="CG101" s="92" t="s">
        <v>1910</v>
      </c>
    </row>
    <row r="102" spans="1:85">
      <c r="A102" s="85">
        <f t="shared" si="1"/>
        <v>90</v>
      </c>
      <c r="B102" s="114"/>
      <c r="C102" s="115"/>
      <c r="D102" s="115"/>
      <c r="E102" s="115"/>
      <c r="F102" s="114"/>
      <c r="G102" s="114"/>
      <c r="H102" s="114"/>
      <c r="I102" s="121"/>
      <c r="J102" s="116"/>
      <c r="K102" s="116"/>
      <c r="L102" s="117" t="b">
        <f>IFERROR(IF(AND(K102="A"),VLOOKUP($L$12,'Sel Coberturas,Capitais,Frquias'!$B$11:$E$17,3,FALSE),IF(AND(K102="B"),VLOOKUP($L$12,'Sel Coberturas,Capitais,Frquias'!$B$22:$E$30,3,FALSE),IF(AND(K102="C"),VLOOKUP($L$12,'Sel Coberturas,Capitais,Frquias'!$B$35:$E$48,3,FALSE),IF(AND(K102="D"),VLOOKUP($L$12,'Sel Coberturas,Capitais,Frquias'!$G$11:$J$15,3,FALSE),IF(AND(K102="E"),VLOOKUP($L$12,'Sel Coberturas,Capitais,Frquias'!$G$22:$J$32,3,FALSE),IF(AND(K102="F"),VLOOKUP($L$12,'Sel Coberturas,Capitais,Frquias'!$L$11:$O$17,3,FALSE),IF(AND(K102="G"),VLOOKUP($L$12,'Sel Coberturas,Capitais,Frquias'!$Q$11:$T$11,3,FALSE)))))))),"")</f>
        <v>0</v>
      </c>
      <c r="M102" s="118" t="b">
        <f>IFERROR(IF(AND(K102="A"),VLOOKUP($M$12,'Sel Coberturas,Capitais,Frquias'!$B$11:$E$17,2,FALSE),IF(AND(K102="B"),VLOOKUP($M$12,'Sel Coberturas,Capitais,Frquias'!$B$22:$E$30,2,FALSE),IF(AND(K102="C"),VLOOKUP($M$12,'Sel Coberturas,Capitais,Frquias'!$B$35:$E$48,2,FALSE),IF(AND(K102="D"),VLOOKUP($M$12,'Sel Coberturas,Capitais,Frquias'!$G$11:$J$15,2,FALSE),IF(AND(K102="E"),VLOOKUP($M$12,'Sel Coberturas,Capitais,Frquias'!$G$22:$J$32,2,FALSE),IF(AND(K102="F"),VLOOKUP($M$12,'Sel Coberturas,Capitais,Frquias'!$L$11:$O$17,2,FALSE),IF(AND(K102="G"),VLOOKUP($M$12,'Sel Coberturas,Capitais,Frquias'!$Q$11:$T$11,2,FALSE)))))))),"N")</f>
        <v>0</v>
      </c>
      <c r="N102" s="118" t="b">
        <f>IF(AND(M102="N"),"N",(IF(AND(K102="A"),VLOOKUP($M$12,'Sel Coberturas,Capitais,Frquias'!$B$11:$E$17,3,FALSE),IF(AND(K102="B"),VLOOKUP($M$12,'Sel Coberturas,Capitais,Frquias'!$B$22:$E$30,3,FALSE),IF(AND(K102="C"),VLOOKUP($M$12,'Sel Coberturas,Capitais,Frquias'!$B$35:$E$48,3,FALSE),IF(AND(K102="D"),VLOOKUP($M$12,'Sel Coberturas,Capitais,Frquias'!$G$11:$J$15,3,FALSE),IF(AND(K102="E"),VLOOKUP($M$12,'Sel Coberturas,Capitais,Frquias'!$G$22:$J$32,3,FALSE),IF(AND(K102="F"),VLOOKUP($M$12,'Sel Coberturas,Capitais,Frquias'!$L$11:$O$17,3,FALSE),IF(AND(K102="G"),VLOOKUP($M$12,'Sel Coberturas,Capitais,Frquias'!$Q$11:$T$11,3,FALSE))))))))))</f>
        <v>0</v>
      </c>
      <c r="O102" s="118" t="b">
        <f>IFERROR(IF(AND(K102="A"),VLOOKUP($O$12,'Sel Coberturas,Capitais,Frquias'!$B$11:$E$17,2,FALSE),IF(AND(K102="B"),VLOOKUP($O$12,'Sel Coberturas,Capitais,Frquias'!$B$22:$E$30,2,FALSE),IF(AND(K102="C"),VLOOKUP($O$12,'Sel Coberturas,Capitais,Frquias'!$B$35:$E$48,2,FALSE),IF(AND(K102="D"),VLOOKUP($O$12,'Sel Coberturas,Capitais,Frquias'!$G$11:$J$15,2,FALSE),IF(AND(K102="E"),VLOOKUP($O$12,'Sel Coberturas,Capitais,Frquias'!$G$22:$J$32,2,FALSE),IF(AND(K102="F"),VLOOKUP($O$12,'Sel Coberturas,Capitais,Frquias'!$L$11:$O$17,2,FALSE),IF(AND(K102="G"),VLOOKUP($O$12,'Sel Coberturas,Capitais,Frquias'!$Q$11:$T$11,2,FALSE)))))))),"N")</f>
        <v>0</v>
      </c>
      <c r="P102" s="118" t="b">
        <f>IFERROR(IF(AND(K102="A"),VLOOKUP($P$12,'Sel Coberturas,Capitais,Frquias'!$B$11:$E$17,2,FALSE),IF(AND(K102="B"),VLOOKUP($P$12,'Sel Coberturas,Capitais,Frquias'!$B$22:$E$30,2,FALSE),IF(AND(K102="C"),VLOOKUP($P$12,'Sel Coberturas,Capitais,Frquias'!$B$35:$E$48,2,FALSE),IF(AND(K102="D"),VLOOKUP($P$12,'Sel Coberturas,Capitais,Frquias'!$G$11:$J$15,2,FALSE),IF(AND(K102="E"),VLOOKUP($P$12,'Sel Coberturas,Capitais,Frquias'!$G$22:$J$32,2,FALSE),IF(AND(K102="F"),VLOOKUP($P$12,'Sel Coberturas,Capitais,Frquias'!$L$11:$O$17,2,FALSE),IF(AND(K102="G"),VLOOKUP($P$12,'Sel Coberturas,Capitais,Frquias'!$Q$11:$T$11,2,FALSE)))))))),"N")</f>
        <v>0</v>
      </c>
      <c r="Q102" s="118" t="b">
        <f>IFERROR(IF(AND(K102="A"),VLOOKUP($Q$12,'Sel Coberturas,Capitais,Frquias'!$B$11:$E$17,2,FALSE),IF(AND(K102="B"),VLOOKUP($Q$12,'Sel Coberturas,Capitais,Frquias'!$B$22:$E$30,2,FALSE),IF(AND(K102="C"),VLOOKUP($Q$12,'Sel Coberturas,Capitais,Frquias'!$B$35:$E$48,2,FALSE),IF(AND(K102="D"),VLOOKUP($Q$12,'Sel Coberturas,Capitais,Frquias'!$G$11:$J$15,2,FALSE),IF(AND(K102="E"),VLOOKUP($Q$12,'Sel Coberturas,Capitais,Frquias'!$G$22:$J$32,2,FALSE),IF(AND(K102="F"),VLOOKUP($Q$12,'Sel Coberturas,Capitais,Frquias'!$L$11:$O$17,2,FALSE),IF(AND(K102="G"),VLOOKUP($Q$12,'Sel Coberturas,Capitais,Frquias'!$Q$11:$T$11,2,FALSE)))))))),"N")</f>
        <v>0</v>
      </c>
      <c r="R102" s="118" t="b">
        <f>IF(AND(Q102="N"),"N",(IF(AND(K102="A"),VLOOKUP($Q$12,'Sel Coberturas,Capitais,Frquias'!$B$11:$E$17,3,FALSE),IF(AND(K102="B"),VLOOKUP($Q$12,'Sel Coberturas,Capitais,Frquias'!$B$22:$E$30,3,FALSE),IF(AND(K102="C"),VLOOKUP($Q$12,'Sel Coberturas,Capitais,Frquias'!$B$35:$E$48,3,FALSE),IF(AND(K102="D"),VLOOKUP($Q$12,'Sel Coberturas,Capitais,Frquias'!$G$11:$J$15,3,FALSE),IF(AND(K102="E"),VLOOKUP($Q$12,'Sel Coberturas,Capitais,Frquias'!$G$22:$J$32,3,FALSE),IF(AND(K102="F"),VLOOKUP($Q$12,'Sel Coberturas,Capitais,Frquias'!$L$11:$O$17,3,FALSE),IF(AND(K102="G"),VLOOKUP($Q$12,'Sel Coberturas,Capitais,Frquias'!$Q$11:$T$11,3,FALSE))))))))))</f>
        <v>0</v>
      </c>
      <c r="S102" s="118" t="b">
        <f>IFERROR(IF(AND(K102="A"),VLOOKUP($S$12,'Sel Coberturas,Capitais,Frquias'!$B$11:$E$17,2,FALSE),IF(AND(K102="B"),VLOOKUP($S$12,'Sel Coberturas,Capitais,Frquias'!$B$22:$E$30,2,FALSE),IF(AND(K102="C"),VLOOKUP($S$12,'Sel Coberturas,Capitais,Frquias'!$B$35:$E$48,2,FALSE),IF(AND(K102="D"),VLOOKUP($S$12,'Sel Coberturas,Capitais,Frquias'!$G$11:$J$15,2,FALSE),IF(AND(K102="E"),VLOOKUP($S$12,'Sel Coberturas,Capitais,Frquias'!$G$22:$J$32,2,FALSE),IF(AND(K102="F"),VLOOKUP($S$12,'Sel Coberturas,Capitais,Frquias'!$L$11:$O$17,2,FALSE),IF(AND(K102="G"),VLOOKUP($S$12,'Sel Coberturas,Capitais,Frquias'!$Q$11:$T$11,2,FALSE)))))))),"N")</f>
        <v>0</v>
      </c>
      <c r="T102" s="118" t="b">
        <f>IFERROR(IF(AND(S102="N"),"",(IF(AND(K102="A"),VLOOKUP($S$12,'Sel Coberturas,Capitais,Frquias'!$B$11:$E$17,4,FALSE),IF(AND(K102="B"),VLOOKUP($S$12,'Sel Coberturas,Capitais,Frquias'!$B$22:$E$30,4,FALSE),IF(AND(K102="C"),VLOOKUP($S$12,'Sel Coberturas,Capitais,Frquias'!$B$35:$E$48,4,FALSE),IF(AND(K102="D"),VLOOKUP($S$12,'Sel Coberturas,Capitais,Frquias'!$G$11:$J$15,4,FALSE),IF(AND(K102="E"),VLOOKUP($S$12,'Sel Coberturas,Capitais,Frquias'!$G$22:$J$32,4,FALSE),IF(AND(K102="F"),VLOOKUP($S$12,'Sel Coberturas,Capitais,Frquias'!$L$11:$O$17,4,FALSE),IF(AND(K102="G"),VLOOKUP($S$12,'Sel Coberturas,Capitais,Frquias'!$Q$11:$T$11,4,FALSE)))))))))),"")</f>
        <v>0</v>
      </c>
      <c r="U102" s="118" t="b">
        <f>IFERROR(IF(AND(K102="A"),VLOOKUP($U$12,'Sel Coberturas,Capitais,Frquias'!$B$11:$E$17,2,FALSE),IF(AND(K102="B"),VLOOKUP($U$12,'Sel Coberturas,Capitais,Frquias'!$B$22:$E$30,2,FALSE),IF(AND(K102="C"),VLOOKUP($U$12,'Sel Coberturas,Capitais,Frquias'!$B$35:$E$48,2,FALSE),IF(AND(K102="D"),VLOOKUP($U$12,'Sel Coberturas,Capitais,Frquias'!$G$11:$J$15,2,FALSE),IF(AND(K102="E"),VLOOKUP($U$12,'Sel Coberturas,Capitais,Frquias'!$G$22:$J$32,2,FALSE),IF(AND(K102="F"),VLOOKUP($U$12,'Sel Coberturas,Capitais,Frquias'!$L$11:$O$17,2,FALSE),IF(AND(K102="G"),VLOOKUP($U$12,'Sel Coberturas,Capitais,Frquias'!$Q$11:$T$11,2,FALSE)))))))),"N")</f>
        <v>0</v>
      </c>
      <c r="V102" s="119" t="b">
        <f>IFERROR(IF(AND(U102="N"),"",(IF(AND(K102="A"),VLOOKUP($U$12,'Sel Coberturas,Capitais,Frquias'!$B$11:$E$17,4,FALSE),IF(AND(K102="B"),VLOOKUP($U$12,'Sel Coberturas,Capitais,Frquias'!$B$22:$E$30,4,FALSE),IF(AND(K102="C"),VLOOKUP($U$12,'Sel Coberturas,Capitais,Frquias'!$B$35:$E$48,4,FALSE),IF(AND(K102="D"),VLOOKUP($U$12,'Sel Coberturas,Capitais,Frquias'!$G$11:$J$15,4,FALSE),IF(AND(K102="E"),VLOOKUP($U$12,'Sel Coberturas,Capitais,Frquias'!$G$22:$J$32,4,FALSE),IF(AND(K102="F"),VLOOKUP($U$12,'Sel Coberturas,Capitais,Frquias'!$L$11:$O$17,4,FALSE),IF(AND(K102="G"),VLOOKUP($U$12,'Sel Coberturas,Capitais,Frquias'!$Q$11:$T$11,4,FALSE)))))))))),"")</f>
        <v>0</v>
      </c>
      <c r="W102" s="118" t="b">
        <f>IFERROR(IF(AND(K102="A"),VLOOKUP($W$12,'Sel Coberturas,Capitais,Frquias'!$B$11:$E$17,2,FALSE),IF(AND(K102="B"),VLOOKUP($W$12,'Sel Coberturas,Capitais,Frquias'!$B$22:$E$30,2,FALSE),IF(AND(K102="C"),VLOOKUP($W$12,'Sel Coberturas,Capitais,Frquias'!$B$35:$E$48,2,FALSE),IF(AND(K102="D"),VLOOKUP($W$12,'Sel Coberturas,Capitais,Frquias'!$G$11:$J$15,2,FALSE),IF(AND(K102="E"),VLOOKUP($W$12,'Sel Coberturas,Capitais,Frquias'!$G$22:$J$32,2,FALSE),IF(AND(K102="F"),VLOOKUP($W$12,'Sel Coberturas,Capitais,Frquias'!$L$11:$O$17,2,FALSE),IF(AND(K102="G"),VLOOKUP($W$12,'Sel Coberturas,Capitais,Frquias'!$Q$11:$T$11,2,FALSE)))))))),"N")</f>
        <v>0</v>
      </c>
      <c r="X102" s="119" t="b">
        <f>IFERROR(IF(AND(W102="N"),"",(IF(AND(K102="A"),VLOOKUP($W$12,'Sel Coberturas,Capitais,Frquias'!$B$11:$E$17,4,FALSE),IF(AND(K102="B"),VLOOKUP($W$12,'Sel Coberturas,Capitais,Frquias'!$B$22:$E$30,4,FALSE),IF(AND(K102="C"),VLOOKUP($W$12,'Sel Coberturas,Capitais,Frquias'!$B$35:$E$48,4,FALSE),IF(AND(K102="D"),VLOOKUP($W$12,'Sel Coberturas,Capitais,Frquias'!$G$11:$J$15,4,FALSE),IF(AND(K102="E"),VLOOKUP($W$12,'Sel Coberturas,Capitais,Frquias'!$G$22:$J$32,4,FALSE),IF(AND(K102="F"),VLOOKUP($W$12,'Sel Coberturas,Capitais,Frquias'!$L$11:$O$17,4,FALSE),IF(AND(K102="G"),VLOOKUP($W$12,'Sel Coberturas,Capitais,Frquias'!$Q$11:$T$11,4,FALSE)))))))))),"")</f>
        <v>0</v>
      </c>
      <c r="Y102" s="118" t="b">
        <f>IFERROR(IF(AND(K102="A"),VLOOKUP($Y$12,'Sel Coberturas,Capitais,Frquias'!$B$11:$E$17,2,FALSE),IF(AND(K102="B"),VLOOKUP($Y$12,'Sel Coberturas,Capitais,Frquias'!$B$22:$E$30,2,FALSE),IF(AND(K102="C"),VLOOKUP($Y$12,'Sel Coberturas,Capitais,Frquias'!$B$35:$E$48,2,FALSE),IF(AND(K102="D"),VLOOKUP($Y$12,'Sel Coberturas,Capitais,Frquias'!$G$11:$J$15,2,FALSE),IF(AND(K102="E"),VLOOKUP($Y$12,'Sel Coberturas,Capitais,Frquias'!$G$22:$J$32,2,FALSE),IF(AND(K102="F"),VLOOKUP($Y$12,'Sel Coberturas,Capitais,Frquias'!$L$11:$O$17,2,FALSE),IF(AND(K102="G"),VLOOKUP($Y$12,'Sel Coberturas,Capitais,Frquias'!$Q$11:$T$11,2,FALSE)))))))),"N")</f>
        <v>0</v>
      </c>
      <c r="Z102" s="119" t="b">
        <f>IFERROR(IF(AND(Y102="N"),"",(IF(AND(K102="A"),VLOOKUP($Y$12,'Sel Coberturas,Capitais,Frquias'!$B$11:$E$17,4,FALSE),IF(AND(K102="B"),VLOOKUP($Y$12,'Sel Coberturas,Capitais,Frquias'!$B$22:$E$30,4,FALSE),IF(AND(K102="C"),VLOOKUP($Y$12,'Sel Coberturas,Capitais,Frquias'!$B$35:$E$48,4,FALSE),IF(AND(K102="D"),VLOOKUP($Y$12,'Sel Coberturas,Capitais,Frquias'!$G$11:$J$15,4,FALSE),IF(AND(K102="E"),VLOOKUP($Y$12,'Sel Coberturas,Capitais,Frquias'!$G$22:$J$32,4,FALSE),IF(AND(K102="F"),VLOOKUP($Y$12,'Sel Coberturas,Capitais,Frquias'!$L$11:$O$17,4,FALSE),IF(AND(K102="G"),VLOOKUP($Y$12,'Sel Coberturas,Capitais,Frquias'!$Q$11:$T$11,4,FALSE)))))))))),"")</f>
        <v>0</v>
      </c>
      <c r="AA102" s="118" t="b">
        <f>IFERROR(IF(AND(K102="A"),VLOOKUP($AA$12,'Sel Coberturas,Capitais,Frquias'!$B$11:$E$17,2,FALSE),IF(AND(K102="B"),VLOOKUP($AA$12,'Sel Coberturas,Capitais,Frquias'!$B$22:$E$30,2,FALSE),IF(AND(K102="C"),VLOOKUP($AA$12,'Sel Coberturas,Capitais,Frquias'!$B$35:$E$48,2,FALSE),IF(AND(K102="D"),VLOOKUP($AA$12,'Sel Coberturas,Capitais,Frquias'!$G$11:$J$15,2,FALSE),IF(AND(K102="E"),VLOOKUP($AA$12,'Sel Coberturas,Capitais,Frquias'!$G$22:$J$32,2,FALSE),IF(AND(K102="F"),VLOOKUP($AA$12,'Sel Coberturas,Capitais,Frquias'!$L$11:$O$17,2,FALSE),IF(AND(K102="G"),VLOOKUP($AA$12,'Sel Coberturas,Capitais,Frquias'!$Q$11:$T$11,2,FALSE)))))))),"N")</f>
        <v>0</v>
      </c>
      <c r="AB102" s="119" t="b">
        <f>IFERROR(IF(AND(AA102="N"),"",(IF(AND(K102="A"),VLOOKUP($AA$12,'Sel Coberturas,Capitais,Frquias'!$B$11:$E$17,4,FALSE),IF(AND(K102="B"),VLOOKUP($AA$12,'Sel Coberturas,Capitais,Frquias'!$B$22:$E$30,4,FALSE),IF(AND(K102="C"),VLOOKUP($AA$12,'Sel Coberturas,Capitais,Frquias'!$B$35:$E$48,4,FALSE),IF(AND(K102="D"),VLOOKUP($AA$12,'Sel Coberturas,Capitais,Frquias'!$G$11:$J$15,4,FALSE),IF(AND(K102="E"),VLOOKUP($AA$12,'Sel Coberturas,Capitais,Frquias'!$G$22:$J$32,4,FALSE),IF(AND(K102="F"),VLOOKUP($AA$12,'Sel Coberturas,Capitais,Frquias'!$L$11:$O$17,4,FALSE),IF(AND(K102="G"),VLOOKUP($AA$12,'Sel Coberturas,Capitais,Frquias'!$Q$11:$T$11,4,FALSE)))))))))),"")</f>
        <v>0</v>
      </c>
      <c r="AC102" s="118" t="b">
        <f>IFERROR(IF(AND(K102="A"),VLOOKUP($AC$12,'Sel Coberturas,Capitais,Frquias'!$B$11:$E$17,2,FALSE),IF(AND(K102="B"),VLOOKUP($AC$12,'Sel Coberturas,Capitais,Frquias'!$B$22:$E$30,2,FALSE),IF(AND(K102="C"),VLOOKUP($AC$12,'Sel Coberturas,Capitais,Frquias'!$B$35:$E$48,2,FALSE),IF(AND(K102="D"),VLOOKUP($AC$12,'Sel Coberturas,Capitais,Frquias'!$G$11:$J$15,2,FALSE),IF(AND(K102="E"),VLOOKUP($AC$12,'Sel Coberturas,Capitais,Frquias'!$G$22:$J$32,2,FALSE),IF(AND(K102="F"),VLOOKUP($AC$12,'Sel Coberturas,Capitais,Frquias'!$L$11:$O$17,2,FALSE),IF(AND(K102="G"),VLOOKUP($AC$12,'Sel Coberturas,Capitais,Frquias'!$Q$11:$T$11,2,FALSE)))))))),"N")</f>
        <v>0</v>
      </c>
      <c r="AD102" s="118" t="b">
        <f>IF(AND(AC102="N"),"N",(IF(AND(K102="A"),VLOOKUP($AC$12,'Sel Coberturas,Capitais,Frquias'!$B$11:$E$17,3,FALSE),IF(AND(K102="B"),VLOOKUP($AC$12,'Sel Coberturas,Capitais,Frquias'!$B$22:$E$30,3,FALSE),IF(AND(K102="C"),VLOOKUP($AC$12,'Sel Coberturas,Capitais,Frquias'!$B$35:$E$48,3,FALSE),IF(AND(K102="D"),VLOOKUP($AC$12,'Sel Coberturas,Capitais,Frquias'!$G$11:$J$15,3,FALSE),IF(AND(K102="E"),VLOOKUP($AC$12,'Sel Coberturas,Capitais,Frquias'!$G$22:$J$32,3,FALSE),IF(AND(K102="F"),VLOOKUP($AC$12,'Sel Coberturas,Capitais,Frquias'!$L$11:$O$17,3,FALSE),IF(AND(K102="G"),VLOOKUP($AC$12,'Sel Coberturas,Capitais,Frquias'!$Q$11:$T$11,3,FALSE))))))))))</f>
        <v>0</v>
      </c>
      <c r="AE102" s="118" t="b">
        <f>IFERROR(IF(AND(K102="A"),VLOOKUP($AE$12,'Sel Coberturas,Capitais,Frquias'!$B$11:$E$17,2,FALSE),IF(AND(K102="B"),VLOOKUP($AE$12,'Sel Coberturas,Capitais,Frquias'!$B$22:$E$30,2,FALSE),IF(AND(K102="C"),VLOOKUP($AE$12,'Sel Coberturas,Capitais,Frquias'!$B$35:$E$48,2,FALSE),IF(AND(K102="D"),VLOOKUP($AE$12,'Sel Coberturas,Capitais,Frquias'!$G$11:$J$15,2,FALSE),IF(AND(K102="E"),VLOOKUP($AE$12,'Sel Coberturas,Capitais,Frquias'!$G$22:$J$32,2,FALSE),IF(AND(K102="F"),VLOOKUP($AE$12,'Sel Coberturas,Capitais,Frquias'!$L$11:$O$17,2,FALSE),IF(AND(K102="G"),VLOOKUP($AE$12,'Sel Coberturas,Capitais,Frquias'!$Q$11:$T$11,2,FALSE)))))))),"N")</f>
        <v>0</v>
      </c>
      <c r="AF102" s="118" t="b">
        <f>IF(AND(AE102="N"),"N",(IF(AND(K102="A"),VLOOKUP($AE$12,'Sel Coberturas,Capitais,Frquias'!$B$11:$E$17,3,FALSE),IF(AND(K102="B"),VLOOKUP($AE$12,'Sel Coberturas,Capitais,Frquias'!$B$22:$E$30,3,FALSE),IF(AND(K102="C"),VLOOKUP($AE$12,'Sel Coberturas,Capitais,Frquias'!$B$35:$E$48,3,FALSE),IF(AND(K102="D"),VLOOKUP($AE$12,'Sel Coberturas,Capitais,Frquias'!$G$11:$J$15,3,FALSE),IF(AND(K102="E"),VLOOKUP($AE$12,'Sel Coberturas,Capitais,Frquias'!$G$22:$J$32,3,FALSE),IF(AND(K102="F"),VLOOKUP($AE$12,'Sel Coberturas,Capitais,Frquias'!$L$11:$O$17,3,FALSE),IF(AND(K102="G"),VLOOKUP($AE$12,'Sel Coberturas,Capitais,Frquias'!$Q$11:$T$11,3,FALSE))))))))))</f>
        <v>0</v>
      </c>
      <c r="AG102" s="118" t="b">
        <f>IFERROR(IF(AND(K102="A"),VLOOKUP($AG$12,'Sel Coberturas,Capitais,Frquias'!$B$11:$E$17,2,FALSE),IF(AND(K102="B"),VLOOKUP($AG$12,'Sel Coberturas,Capitais,Frquias'!$B$22:$E$30,2,FALSE),IF(AND(K102="C"),VLOOKUP($AG$12,'Sel Coberturas,Capitais,Frquias'!$B$35:$E$48,2,FALSE),IF(AND(K102="D"),VLOOKUP($AG$12,'Sel Coberturas,Capitais,Frquias'!$G$11:$J$15,2,FALSE),IF(AND(K102="E"),VLOOKUP($AG$12,'Sel Coberturas,Capitais,Frquias'!$G$22:$J$32,2,FALSE),IF(AND(K102="F"),VLOOKUP($AG$12,'Sel Coberturas,Capitais,Frquias'!$L$11:$O$17,2,FALSE),IF(AND(K102="G"),VLOOKUP($AG$12,'Sel Coberturas,Capitais,Frquias'!$Q$11:$T$11,2,FALSE)))))))),"N")</f>
        <v>0</v>
      </c>
      <c r="AH102" s="118" t="b">
        <f>IF(AND(AG102="N"),"N",(IF(AND(K102="A"),VLOOKUP($AG$12,'Sel Coberturas,Capitais,Frquias'!$B$11:$E$17,3,FALSE),IF(AND(K102="B"),VLOOKUP($AG$12,'Sel Coberturas,Capitais,Frquias'!$B$22:$E$30,3,FALSE),IF(AND(K102="C"),VLOOKUP($AG$12,'Sel Coberturas,Capitais,Frquias'!$B$35:$E$48,3,FALSE),IF(AND(K102="D"),VLOOKUP($AG$12,'Sel Coberturas,Capitais,Frquias'!$G$11:$J$15,3,FALSE),IF(AND(K102="E"),VLOOKUP($AG$12,'Sel Coberturas,Capitais,Frquias'!$G$22:$J$32,3,FALSE),IF(AND(K102="F"),VLOOKUP($AG$12,'Sel Coberturas,Capitais,Frquias'!$L$11:$O$17,3,FALSE),IF(AND(K102="G"),VLOOKUP($AG$12,'Sel Coberturas,Capitais,Frquias'!$Q$11:$T$11,3,FALSE))))))))))</f>
        <v>0</v>
      </c>
      <c r="AI102" s="118" t="b">
        <f>IFERROR(IF(AND(K102="A"),VLOOKUP($AI$12,'Sel Coberturas,Capitais,Frquias'!$B$11:$E$17,2,FALSE),IF(AND(K102="B"),VLOOKUP($AI$12,'Sel Coberturas,Capitais,Frquias'!$B$22:$E$30,2,FALSE),IF(AND(K102="C"),VLOOKUP($AI$12,'Sel Coberturas,Capitais,Frquias'!$B$35:$E$48,2,FALSE),IF(AND(K102="D"),VLOOKUP($AI$12,'Sel Coberturas,Capitais,Frquias'!$G$11:$J$15,2,FALSE),IF(AND(K102="E"),VLOOKUP($AI$12,'Sel Coberturas,Capitais,Frquias'!$G$22:$J$32,2,FALSE),IF(AND(K102="F"),VLOOKUP($AI$12,'Sel Coberturas,Capitais,Frquias'!$L$11:$O$17,2,FALSE),IF(AND(K102="G"),VLOOKUP($AI$12,'Sel Coberturas,Capitais,Frquias'!$Q$11:$T$11,2,FALSE)))))))),"N")</f>
        <v>0</v>
      </c>
      <c r="BU102" s="100" t="s">
        <v>544</v>
      </c>
      <c r="BV102" s="100" t="s">
        <v>231</v>
      </c>
      <c r="BW102" s="94" t="s">
        <v>546</v>
      </c>
      <c r="BY102" s="102" t="s">
        <v>1566</v>
      </c>
      <c r="BZ102" s="103" t="s">
        <v>443</v>
      </c>
      <c r="CA102" s="103">
        <v>5021</v>
      </c>
      <c r="CC102" s="90">
        <v>2424</v>
      </c>
      <c r="CD102" s="89" t="s">
        <v>1909</v>
      </c>
      <c r="CF102" s="90">
        <v>10720</v>
      </c>
      <c r="CG102" s="92" t="s">
        <v>1911</v>
      </c>
    </row>
    <row r="103" spans="1:85">
      <c r="A103" s="85">
        <f t="shared" si="1"/>
        <v>91</v>
      </c>
      <c r="B103" s="114"/>
      <c r="C103" s="115"/>
      <c r="D103" s="115"/>
      <c r="E103" s="115"/>
      <c r="F103" s="114"/>
      <c r="G103" s="114"/>
      <c r="H103" s="114"/>
      <c r="I103" s="121"/>
      <c r="J103" s="116"/>
      <c r="K103" s="116"/>
      <c r="L103" s="117" t="b">
        <f>IFERROR(IF(AND(K103="A"),VLOOKUP($L$12,'Sel Coberturas,Capitais,Frquias'!$B$11:$E$17,3,FALSE),IF(AND(K103="B"),VLOOKUP($L$12,'Sel Coberturas,Capitais,Frquias'!$B$22:$E$30,3,FALSE),IF(AND(K103="C"),VLOOKUP($L$12,'Sel Coberturas,Capitais,Frquias'!$B$35:$E$48,3,FALSE),IF(AND(K103="D"),VLOOKUP($L$12,'Sel Coberturas,Capitais,Frquias'!$G$11:$J$15,3,FALSE),IF(AND(K103="E"),VLOOKUP($L$12,'Sel Coberturas,Capitais,Frquias'!$G$22:$J$32,3,FALSE),IF(AND(K103="F"),VLOOKUP($L$12,'Sel Coberturas,Capitais,Frquias'!$L$11:$O$17,3,FALSE),IF(AND(K103="G"),VLOOKUP($L$12,'Sel Coberturas,Capitais,Frquias'!$Q$11:$T$11,3,FALSE)))))))),"")</f>
        <v>0</v>
      </c>
      <c r="M103" s="118" t="b">
        <f>IFERROR(IF(AND(K103="A"),VLOOKUP($M$12,'Sel Coberturas,Capitais,Frquias'!$B$11:$E$17,2,FALSE),IF(AND(K103="B"),VLOOKUP($M$12,'Sel Coberturas,Capitais,Frquias'!$B$22:$E$30,2,FALSE),IF(AND(K103="C"),VLOOKUP($M$12,'Sel Coberturas,Capitais,Frquias'!$B$35:$E$48,2,FALSE),IF(AND(K103="D"),VLOOKUP($M$12,'Sel Coberturas,Capitais,Frquias'!$G$11:$J$15,2,FALSE),IF(AND(K103="E"),VLOOKUP($M$12,'Sel Coberturas,Capitais,Frquias'!$G$22:$J$32,2,FALSE),IF(AND(K103="F"),VLOOKUP($M$12,'Sel Coberturas,Capitais,Frquias'!$L$11:$O$17,2,FALSE),IF(AND(K103="G"),VLOOKUP($M$12,'Sel Coberturas,Capitais,Frquias'!$Q$11:$T$11,2,FALSE)))))))),"N")</f>
        <v>0</v>
      </c>
      <c r="N103" s="118" t="b">
        <f>IF(AND(M103="N"),"N",(IF(AND(K103="A"),VLOOKUP($M$12,'Sel Coberturas,Capitais,Frquias'!$B$11:$E$17,3,FALSE),IF(AND(K103="B"),VLOOKUP($M$12,'Sel Coberturas,Capitais,Frquias'!$B$22:$E$30,3,FALSE),IF(AND(K103="C"),VLOOKUP($M$12,'Sel Coberturas,Capitais,Frquias'!$B$35:$E$48,3,FALSE),IF(AND(K103="D"),VLOOKUP($M$12,'Sel Coberturas,Capitais,Frquias'!$G$11:$J$15,3,FALSE),IF(AND(K103="E"),VLOOKUP($M$12,'Sel Coberturas,Capitais,Frquias'!$G$22:$J$32,3,FALSE),IF(AND(K103="F"),VLOOKUP($M$12,'Sel Coberturas,Capitais,Frquias'!$L$11:$O$17,3,FALSE),IF(AND(K103="G"),VLOOKUP($M$12,'Sel Coberturas,Capitais,Frquias'!$Q$11:$T$11,3,FALSE))))))))))</f>
        <v>0</v>
      </c>
      <c r="O103" s="118" t="b">
        <f>IFERROR(IF(AND(K103="A"),VLOOKUP($O$12,'Sel Coberturas,Capitais,Frquias'!$B$11:$E$17,2,FALSE),IF(AND(K103="B"),VLOOKUP($O$12,'Sel Coberturas,Capitais,Frquias'!$B$22:$E$30,2,FALSE),IF(AND(K103="C"),VLOOKUP($O$12,'Sel Coberturas,Capitais,Frquias'!$B$35:$E$48,2,FALSE),IF(AND(K103="D"),VLOOKUP($O$12,'Sel Coberturas,Capitais,Frquias'!$G$11:$J$15,2,FALSE),IF(AND(K103="E"),VLOOKUP($O$12,'Sel Coberturas,Capitais,Frquias'!$G$22:$J$32,2,FALSE),IF(AND(K103="F"),VLOOKUP($O$12,'Sel Coberturas,Capitais,Frquias'!$L$11:$O$17,2,FALSE),IF(AND(K103="G"),VLOOKUP($O$12,'Sel Coberturas,Capitais,Frquias'!$Q$11:$T$11,2,FALSE)))))))),"N")</f>
        <v>0</v>
      </c>
      <c r="P103" s="118" t="b">
        <f>IFERROR(IF(AND(K103="A"),VLOOKUP($P$12,'Sel Coberturas,Capitais,Frquias'!$B$11:$E$17,2,FALSE),IF(AND(K103="B"),VLOOKUP($P$12,'Sel Coberturas,Capitais,Frquias'!$B$22:$E$30,2,FALSE),IF(AND(K103="C"),VLOOKUP($P$12,'Sel Coberturas,Capitais,Frquias'!$B$35:$E$48,2,FALSE),IF(AND(K103="D"),VLOOKUP($P$12,'Sel Coberturas,Capitais,Frquias'!$G$11:$J$15,2,FALSE),IF(AND(K103="E"),VLOOKUP($P$12,'Sel Coberturas,Capitais,Frquias'!$G$22:$J$32,2,FALSE),IF(AND(K103="F"),VLOOKUP($P$12,'Sel Coberturas,Capitais,Frquias'!$L$11:$O$17,2,FALSE),IF(AND(K103="G"),VLOOKUP($P$12,'Sel Coberturas,Capitais,Frquias'!$Q$11:$T$11,2,FALSE)))))))),"N")</f>
        <v>0</v>
      </c>
      <c r="Q103" s="118" t="b">
        <f>IFERROR(IF(AND(K103="A"),VLOOKUP($Q$12,'Sel Coberturas,Capitais,Frquias'!$B$11:$E$17,2,FALSE),IF(AND(K103="B"),VLOOKUP($Q$12,'Sel Coberturas,Capitais,Frquias'!$B$22:$E$30,2,FALSE),IF(AND(K103="C"),VLOOKUP($Q$12,'Sel Coberturas,Capitais,Frquias'!$B$35:$E$48,2,FALSE),IF(AND(K103="D"),VLOOKUP($Q$12,'Sel Coberturas,Capitais,Frquias'!$G$11:$J$15,2,FALSE),IF(AND(K103="E"),VLOOKUP($Q$12,'Sel Coberturas,Capitais,Frquias'!$G$22:$J$32,2,FALSE),IF(AND(K103="F"),VLOOKUP($Q$12,'Sel Coberturas,Capitais,Frquias'!$L$11:$O$17,2,FALSE),IF(AND(K103="G"),VLOOKUP($Q$12,'Sel Coberturas,Capitais,Frquias'!$Q$11:$T$11,2,FALSE)))))))),"N")</f>
        <v>0</v>
      </c>
      <c r="R103" s="118" t="b">
        <f>IF(AND(Q103="N"),"N",(IF(AND(K103="A"),VLOOKUP($Q$12,'Sel Coberturas,Capitais,Frquias'!$B$11:$E$17,3,FALSE),IF(AND(K103="B"),VLOOKUP($Q$12,'Sel Coberturas,Capitais,Frquias'!$B$22:$E$30,3,FALSE),IF(AND(K103="C"),VLOOKUP($Q$12,'Sel Coberturas,Capitais,Frquias'!$B$35:$E$48,3,FALSE),IF(AND(K103="D"),VLOOKUP($Q$12,'Sel Coberturas,Capitais,Frquias'!$G$11:$J$15,3,FALSE),IF(AND(K103="E"),VLOOKUP($Q$12,'Sel Coberturas,Capitais,Frquias'!$G$22:$J$32,3,FALSE),IF(AND(K103="F"),VLOOKUP($Q$12,'Sel Coberturas,Capitais,Frquias'!$L$11:$O$17,3,FALSE),IF(AND(K103="G"),VLOOKUP($Q$12,'Sel Coberturas,Capitais,Frquias'!$Q$11:$T$11,3,FALSE))))))))))</f>
        <v>0</v>
      </c>
      <c r="S103" s="118" t="b">
        <f>IFERROR(IF(AND(K103="A"),VLOOKUP($S$12,'Sel Coberturas,Capitais,Frquias'!$B$11:$E$17,2,FALSE),IF(AND(K103="B"),VLOOKUP($S$12,'Sel Coberturas,Capitais,Frquias'!$B$22:$E$30,2,FALSE),IF(AND(K103="C"),VLOOKUP($S$12,'Sel Coberturas,Capitais,Frquias'!$B$35:$E$48,2,FALSE),IF(AND(K103="D"),VLOOKUP($S$12,'Sel Coberturas,Capitais,Frquias'!$G$11:$J$15,2,FALSE),IF(AND(K103="E"),VLOOKUP($S$12,'Sel Coberturas,Capitais,Frquias'!$G$22:$J$32,2,FALSE),IF(AND(K103="F"),VLOOKUP($S$12,'Sel Coberturas,Capitais,Frquias'!$L$11:$O$17,2,FALSE),IF(AND(K103="G"),VLOOKUP($S$12,'Sel Coberturas,Capitais,Frquias'!$Q$11:$T$11,2,FALSE)))))))),"N")</f>
        <v>0</v>
      </c>
      <c r="T103" s="118" t="b">
        <f>IFERROR(IF(AND(S103="N"),"",(IF(AND(K103="A"),VLOOKUP($S$12,'Sel Coberturas,Capitais,Frquias'!$B$11:$E$17,4,FALSE),IF(AND(K103="B"),VLOOKUP($S$12,'Sel Coberturas,Capitais,Frquias'!$B$22:$E$30,4,FALSE),IF(AND(K103="C"),VLOOKUP($S$12,'Sel Coberturas,Capitais,Frquias'!$B$35:$E$48,4,FALSE),IF(AND(K103="D"),VLOOKUP($S$12,'Sel Coberturas,Capitais,Frquias'!$G$11:$J$15,4,FALSE),IF(AND(K103="E"),VLOOKUP($S$12,'Sel Coberturas,Capitais,Frquias'!$G$22:$J$32,4,FALSE),IF(AND(K103="F"),VLOOKUP($S$12,'Sel Coberturas,Capitais,Frquias'!$L$11:$O$17,4,FALSE),IF(AND(K103="G"),VLOOKUP($S$12,'Sel Coberturas,Capitais,Frquias'!$Q$11:$T$11,4,FALSE)))))))))),"")</f>
        <v>0</v>
      </c>
      <c r="U103" s="118" t="b">
        <f>IFERROR(IF(AND(K103="A"),VLOOKUP($U$12,'Sel Coberturas,Capitais,Frquias'!$B$11:$E$17,2,FALSE),IF(AND(K103="B"),VLOOKUP($U$12,'Sel Coberturas,Capitais,Frquias'!$B$22:$E$30,2,FALSE),IF(AND(K103="C"),VLOOKUP($U$12,'Sel Coberturas,Capitais,Frquias'!$B$35:$E$48,2,FALSE),IF(AND(K103="D"),VLOOKUP($U$12,'Sel Coberturas,Capitais,Frquias'!$G$11:$J$15,2,FALSE),IF(AND(K103="E"),VLOOKUP($U$12,'Sel Coberturas,Capitais,Frquias'!$G$22:$J$32,2,FALSE),IF(AND(K103="F"),VLOOKUP($U$12,'Sel Coberturas,Capitais,Frquias'!$L$11:$O$17,2,FALSE),IF(AND(K103="G"),VLOOKUP($U$12,'Sel Coberturas,Capitais,Frquias'!$Q$11:$T$11,2,FALSE)))))))),"N")</f>
        <v>0</v>
      </c>
      <c r="V103" s="119" t="b">
        <f>IFERROR(IF(AND(U103="N"),"",(IF(AND(K103="A"),VLOOKUP($U$12,'Sel Coberturas,Capitais,Frquias'!$B$11:$E$17,4,FALSE),IF(AND(K103="B"),VLOOKUP($U$12,'Sel Coberturas,Capitais,Frquias'!$B$22:$E$30,4,FALSE),IF(AND(K103="C"),VLOOKUP($U$12,'Sel Coberturas,Capitais,Frquias'!$B$35:$E$48,4,FALSE),IF(AND(K103="D"),VLOOKUP($U$12,'Sel Coberturas,Capitais,Frquias'!$G$11:$J$15,4,FALSE),IF(AND(K103="E"),VLOOKUP($U$12,'Sel Coberturas,Capitais,Frquias'!$G$22:$J$32,4,FALSE),IF(AND(K103="F"),VLOOKUP($U$12,'Sel Coberturas,Capitais,Frquias'!$L$11:$O$17,4,FALSE),IF(AND(K103="G"),VLOOKUP($U$12,'Sel Coberturas,Capitais,Frquias'!$Q$11:$T$11,4,FALSE)))))))))),"")</f>
        <v>0</v>
      </c>
      <c r="W103" s="118" t="b">
        <f>IFERROR(IF(AND(K103="A"),VLOOKUP($W$12,'Sel Coberturas,Capitais,Frquias'!$B$11:$E$17,2,FALSE),IF(AND(K103="B"),VLOOKUP($W$12,'Sel Coberturas,Capitais,Frquias'!$B$22:$E$30,2,FALSE),IF(AND(K103="C"),VLOOKUP($W$12,'Sel Coberturas,Capitais,Frquias'!$B$35:$E$48,2,FALSE),IF(AND(K103="D"),VLOOKUP($W$12,'Sel Coberturas,Capitais,Frquias'!$G$11:$J$15,2,FALSE),IF(AND(K103="E"),VLOOKUP($W$12,'Sel Coberturas,Capitais,Frquias'!$G$22:$J$32,2,FALSE),IF(AND(K103="F"),VLOOKUP($W$12,'Sel Coberturas,Capitais,Frquias'!$L$11:$O$17,2,FALSE),IF(AND(K103="G"),VLOOKUP($W$12,'Sel Coberturas,Capitais,Frquias'!$Q$11:$T$11,2,FALSE)))))))),"N")</f>
        <v>0</v>
      </c>
      <c r="X103" s="119" t="b">
        <f>IFERROR(IF(AND(W103="N"),"",(IF(AND(K103="A"),VLOOKUP($W$12,'Sel Coberturas,Capitais,Frquias'!$B$11:$E$17,4,FALSE),IF(AND(K103="B"),VLOOKUP($W$12,'Sel Coberturas,Capitais,Frquias'!$B$22:$E$30,4,FALSE),IF(AND(K103="C"),VLOOKUP($W$12,'Sel Coberturas,Capitais,Frquias'!$B$35:$E$48,4,FALSE),IF(AND(K103="D"),VLOOKUP($W$12,'Sel Coberturas,Capitais,Frquias'!$G$11:$J$15,4,FALSE),IF(AND(K103="E"),VLOOKUP($W$12,'Sel Coberturas,Capitais,Frquias'!$G$22:$J$32,4,FALSE),IF(AND(K103="F"),VLOOKUP($W$12,'Sel Coberturas,Capitais,Frquias'!$L$11:$O$17,4,FALSE),IF(AND(K103="G"),VLOOKUP($W$12,'Sel Coberturas,Capitais,Frquias'!$Q$11:$T$11,4,FALSE)))))))))),"")</f>
        <v>0</v>
      </c>
      <c r="Y103" s="118" t="b">
        <f>IFERROR(IF(AND(K103="A"),VLOOKUP($Y$12,'Sel Coberturas,Capitais,Frquias'!$B$11:$E$17,2,FALSE),IF(AND(K103="B"),VLOOKUP($Y$12,'Sel Coberturas,Capitais,Frquias'!$B$22:$E$30,2,FALSE),IF(AND(K103="C"),VLOOKUP($Y$12,'Sel Coberturas,Capitais,Frquias'!$B$35:$E$48,2,FALSE),IF(AND(K103="D"),VLOOKUP($Y$12,'Sel Coberturas,Capitais,Frquias'!$G$11:$J$15,2,FALSE),IF(AND(K103="E"),VLOOKUP($Y$12,'Sel Coberturas,Capitais,Frquias'!$G$22:$J$32,2,FALSE),IF(AND(K103="F"),VLOOKUP($Y$12,'Sel Coberturas,Capitais,Frquias'!$L$11:$O$17,2,FALSE),IF(AND(K103="G"),VLOOKUP($Y$12,'Sel Coberturas,Capitais,Frquias'!$Q$11:$T$11,2,FALSE)))))))),"N")</f>
        <v>0</v>
      </c>
      <c r="Z103" s="119" t="b">
        <f>IFERROR(IF(AND(Y103="N"),"",(IF(AND(K103="A"),VLOOKUP($Y$12,'Sel Coberturas,Capitais,Frquias'!$B$11:$E$17,4,FALSE),IF(AND(K103="B"),VLOOKUP($Y$12,'Sel Coberturas,Capitais,Frquias'!$B$22:$E$30,4,FALSE),IF(AND(K103="C"),VLOOKUP($Y$12,'Sel Coberturas,Capitais,Frquias'!$B$35:$E$48,4,FALSE),IF(AND(K103="D"),VLOOKUP($Y$12,'Sel Coberturas,Capitais,Frquias'!$G$11:$J$15,4,FALSE),IF(AND(K103="E"),VLOOKUP($Y$12,'Sel Coberturas,Capitais,Frquias'!$G$22:$J$32,4,FALSE),IF(AND(K103="F"),VLOOKUP($Y$12,'Sel Coberturas,Capitais,Frquias'!$L$11:$O$17,4,FALSE),IF(AND(K103="G"),VLOOKUP($Y$12,'Sel Coberturas,Capitais,Frquias'!$Q$11:$T$11,4,FALSE)))))))))),"")</f>
        <v>0</v>
      </c>
      <c r="AA103" s="118" t="b">
        <f>IFERROR(IF(AND(K103="A"),VLOOKUP($AA$12,'Sel Coberturas,Capitais,Frquias'!$B$11:$E$17,2,FALSE),IF(AND(K103="B"),VLOOKUP($AA$12,'Sel Coberturas,Capitais,Frquias'!$B$22:$E$30,2,FALSE),IF(AND(K103="C"),VLOOKUP($AA$12,'Sel Coberturas,Capitais,Frquias'!$B$35:$E$48,2,FALSE),IF(AND(K103="D"),VLOOKUP($AA$12,'Sel Coberturas,Capitais,Frquias'!$G$11:$J$15,2,FALSE),IF(AND(K103="E"),VLOOKUP($AA$12,'Sel Coberturas,Capitais,Frquias'!$G$22:$J$32,2,FALSE),IF(AND(K103="F"),VLOOKUP($AA$12,'Sel Coberturas,Capitais,Frquias'!$L$11:$O$17,2,FALSE),IF(AND(K103="G"),VLOOKUP($AA$12,'Sel Coberturas,Capitais,Frquias'!$Q$11:$T$11,2,FALSE)))))))),"N")</f>
        <v>0</v>
      </c>
      <c r="AB103" s="119" t="b">
        <f>IFERROR(IF(AND(AA103="N"),"",(IF(AND(K103="A"),VLOOKUP($AA$12,'Sel Coberturas,Capitais,Frquias'!$B$11:$E$17,4,FALSE),IF(AND(K103="B"),VLOOKUP($AA$12,'Sel Coberturas,Capitais,Frquias'!$B$22:$E$30,4,FALSE),IF(AND(K103="C"),VLOOKUP($AA$12,'Sel Coberturas,Capitais,Frquias'!$B$35:$E$48,4,FALSE),IF(AND(K103="D"),VLOOKUP($AA$12,'Sel Coberturas,Capitais,Frquias'!$G$11:$J$15,4,FALSE),IF(AND(K103="E"),VLOOKUP($AA$12,'Sel Coberturas,Capitais,Frquias'!$G$22:$J$32,4,FALSE),IF(AND(K103="F"),VLOOKUP($AA$12,'Sel Coberturas,Capitais,Frquias'!$L$11:$O$17,4,FALSE),IF(AND(K103="G"),VLOOKUP($AA$12,'Sel Coberturas,Capitais,Frquias'!$Q$11:$T$11,4,FALSE)))))))))),"")</f>
        <v>0</v>
      </c>
      <c r="AC103" s="118" t="b">
        <f>IFERROR(IF(AND(K103="A"),VLOOKUP($AC$12,'Sel Coberturas,Capitais,Frquias'!$B$11:$E$17,2,FALSE),IF(AND(K103="B"),VLOOKUP($AC$12,'Sel Coberturas,Capitais,Frquias'!$B$22:$E$30,2,FALSE),IF(AND(K103="C"),VLOOKUP($AC$12,'Sel Coberturas,Capitais,Frquias'!$B$35:$E$48,2,FALSE),IF(AND(K103="D"),VLOOKUP($AC$12,'Sel Coberturas,Capitais,Frquias'!$G$11:$J$15,2,FALSE),IF(AND(K103="E"),VLOOKUP($AC$12,'Sel Coberturas,Capitais,Frquias'!$G$22:$J$32,2,FALSE),IF(AND(K103="F"),VLOOKUP($AC$12,'Sel Coberturas,Capitais,Frquias'!$L$11:$O$17,2,FALSE),IF(AND(K103="G"),VLOOKUP($AC$12,'Sel Coberturas,Capitais,Frquias'!$Q$11:$T$11,2,FALSE)))))))),"N")</f>
        <v>0</v>
      </c>
      <c r="AD103" s="118" t="b">
        <f>IF(AND(AC103="N"),"N",(IF(AND(K103="A"),VLOOKUP($AC$12,'Sel Coberturas,Capitais,Frquias'!$B$11:$E$17,3,FALSE),IF(AND(K103="B"),VLOOKUP($AC$12,'Sel Coberturas,Capitais,Frquias'!$B$22:$E$30,3,FALSE),IF(AND(K103="C"),VLOOKUP($AC$12,'Sel Coberturas,Capitais,Frquias'!$B$35:$E$48,3,FALSE),IF(AND(K103="D"),VLOOKUP($AC$12,'Sel Coberturas,Capitais,Frquias'!$G$11:$J$15,3,FALSE),IF(AND(K103="E"),VLOOKUP($AC$12,'Sel Coberturas,Capitais,Frquias'!$G$22:$J$32,3,FALSE),IF(AND(K103="F"),VLOOKUP($AC$12,'Sel Coberturas,Capitais,Frquias'!$L$11:$O$17,3,FALSE),IF(AND(K103="G"),VLOOKUP($AC$12,'Sel Coberturas,Capitais,Frquias'!$Q$11:$T$11,3,FALSE))))))))))</f>
        <v>0</v>
      </c>
      <c r="AE103" s="118" t="b">
        <f>IFERROR(IF(AND(K103="A"),VLOOKUP($AE$12,'Sel Coberturas,Capitais,Frquias'!$B$11:$E$17,2,FALSE),IF(AND(K103="B"),VLOOKUP($AE$12,'Sel Coberturas,Capitais,Frquias'!$B$22:$E$30,2,FALSE),IF(AND(K103="C"),VLOOKUP($AE$12,'Sel Coberturas,Capitais,Frquias'!$B$35:$E$48,2,FALSE),IF(AND(K103="D"),VLOOKUP($AE$12,'Sel Coberturas,Capitais,Frquias'!$G$11:$J$15,2,FALSE),IF(AND(K103="E"),VLOOKUP($AE$12,'Sel Coberturas,Capitais,Frquias'!$G$22:$J$32,2,FALSE),IF(AND(K103="F"),VLOOKUP($AE$12,'Sel Coberturas,Capitais,Frquias'!$L$11:$O$17,2,FALSE),IF(AND(K103="G"),VLOOKUP($AE$12,'Sel Coberturas,Capitais,Frquias'!$Q$11:$T$11,2,FALSE)))))))),"N")</f>
        <v>0</v>
      </c>
      <c r="AF103" s="118" t="b">
        <f>IF(AND(AE103="N"),"N",(IF(AND(K103="A"),VLOOKUP($AE$12,'Sel Coberturas,Capitais,Frquias'!$B$11:$E$17,3,FALSE),IF(AND(K103="B"),VLOOKUP($AE$12,'Sel Coberturas,Capitais,Frquias'!$B$22:$E$30,3,FALSE),IF(AND(K103="C"),VLOOKUP($AE$12,'Sel Coberturas,Capitais,Frquias'!$B$35:$E$48,3,FALSE),IF(AND(K103="D"),VLOOKUP($AE$12,'Sel Coberturas,Capitais,Frquias'!$G$11:$J$15,3,FALSE),IF(AND(K103="E"),VLOOKUP($AE$12,'Sel Coberturas,Capitais,Frquias'!$G$22:$J$32,3,FALSE),IF(AND(K103="F"),VLOOKUP($AE$12,'Sel Coberturas,Capitais,Frquias'!$L$11:$O$17,3,FALSE),IF(AND(K103="G"),VLOOKUP($AE$12,'Sel Coberturas,Capitais,Frquias'!$Q$11:$T$11,3,FALSE))))))))))</f>
        <v>0</v>
      </c>
      <c r="AG103" s="118" t="b">
        <f>IFERROR(IF(AND(K103="A"),VLOOKUP($AG$12,'Sel Coberturas,Capitais,Frquias'!$B$11:$E$17,2,FALSE),IF(AND(K103="B"),VLOOKUP($AG$12,'Sel Coberturas,Capitais,Frquias'!$B$22:$E$30,2,FALSE),IF(AND(K103="C"),VLOOKUP($AG$12,'Sel Coberturas,Capitais,Frquias'!$B$35:$E$48,2,FALSE),IF(AND(K103="D"),VLOOKUP($AG$12,'Sel Coberturas,Capitais,Frquias'!$G$11:$J$15,2,FALSE),IF(AND(K103="E"),VLOOKUP($AG$12,'Sel Coberturas,Capitais,Frquias'!$G$22:$J$32,2,FALSE),IF(AND(K103="F"),VLOOKUP($AG$12,'Sel Coberturas,Capitais,Frquias'!$L$11:$O$17,2,FALSE),IF(AND(K103="G"),VLOOKUP($AG$12,'Sel Coberturas,Capitais,Frquias'!$Q$11:$T$11,2,FALSE)))))))),"N")</f>
        <v>0</v>
      </c>
      <c r="AH103" s="118" t="b">
        <f>IF(AND(AG103="N"),"N",(IF(AND(K103="A"),VLOOKUP($AG$12,'Sel Coberturas,Capitais,Frquias'!$B$11:$E$17,3,FALSE),IF(AND(K103="B"),VLOOKUP($AG$12,'Sel Coberturas,Capitais,Frquias'!$B$22:$E$30,3,FALSE),IF(AND(K103="C"),VLOOKUP($AG$12,'Sel Coberturas,Capitais,Frquias'!$B$35:$E$48,3,FALSE),IF(AND(K103="D"),VLOOKUP($AG$12,'Sel Coberturas,Capitais,Frquias'!$G$11:$J$15,3,FALSE),IF(AND(K103="E"),VLOOKUP($AG$12,'Sel Coberturas,Capitais,Frquias'!$G$22:$J$32,3,FALSE),IF(AND(K103="F"),VLOOKUP($AG$12,'Sel Coberturas,Capitais,Frquias'!$L$11:$O$17,3,FALSE),IF(AND(K103="G"),VLOOKUP($AG$12,'Sel Coberturas,Capitais,Frquias'!$Q$11:$T$11,3,FALSE))))))))))</f>
        <v>0</v>
      </c>
      <c r="AI103" s="118" t="b">
        <f>IFERROR(IF(AND(K103="A"),VLOOKUP($AI$12,'Sel Coberturas,Capitais,Frquias'!$B$11:$E$17,2,FALSE),IF(AND(K103="B"),VLOOKUP($AI$12,'Sel Coberturas,Capitais,Frquias'!$B$22:$E$30,2,FALSE),IF(AND(K103="C"),VLOOKUP($AI$12,'Sel Coberturas,Capitais,Frquias'!$B$35:$E$48,2,FALSE),IF(AND(K103="D"),VLOOKUP($AI$12,'Sel Coberturas,Capitais,Frquias'!$G$11:$J$15,2,FALSE),IF(AND(K103="E"),VLOOKUP($AI$12,'Sel Coberturas,Capitais,Frquias'!$G$22:$J$32,2,FALSE),IF(AND(K103="F"),VLOOKUP($AI$12,'Sel Coberturas,Capitais,Frquias'!$L$11:$O$17,2,FALSE),IF(AND(K103="G"),VLOOKUP($AI$12,'Sel Coberturas,Capitais,Frquias'!$Q$11:$T$11,2,FALSE)))))))),"N")</f>
        <v>0</v>
      </c>
      <c r="BU103" s="100" t="s">
        <v>549</v>
      </c>
      <c r="BV103" s="100" t="s">
        <v>217</v>
      </c>
      <c r="BW103" s="94" t="s">
        <v>548</v>
      </c>
      <c r="BY103" s="102" t="s">
        <v>1332</v>
      </c>
      <c r="BZ103" s="103" t="s">
        <v>257</v>
      </c>
      <c r="CA103" s="103">
        <v>2229</v>
      </c>
      <c r="CC103" s="90">
        <v>2425</v>
      </c>
      <c r="CD103" s="89" t="s">
        <v>1912</v>
      </c>
      <c r="CF103" s="90">
        <v>10730</v>
      </c>
      <c r="CG103" s="92" t="s">
        <v>1913</v>
      </c>
    </row>
    <row r="104" spans="1:85">
      <c r="A104" s="85">
        <f t="shared" si="1"/>
        <v>92</v>
      </c>
      <c r="B104" s="114"/>
      <c r="C104" s="115"/>
      <c r="D104" s="115"/>
      <c r="E104" s="115"/>
      <c r="F104" s="114"/>
      <c r="G104" s="114"/>
      <c r="H104" s="114"/>
      <c r="I104" s="121"/>
      <c r="J104" s="116"/>
      <c r="K104" s="116"/>
      <c r="L104" s="117" t="b">
        <f>IFERROR(IF(AND(K104="A"),VLOOKUP($L$12,'Sel Coberturas,Capitais,Frquias'!$B$11:$E$17,3,FALSE),IF(AND(K104="B"),VLOOKUP($L$12,'Sel Coberturas,Capitais,Frquias'!$B$22:$E$30,3,FALSE),IF(AND(K104="C"),VLOOKUP($L$12,'Sel Coberturas,Capitais,Frquias'!$B$35:$E$48,3,FALSE),IF(AND(K104="D"),VLOOKUP($L$12,'Sel Coberturas,Capitais,Frquias'!$G$11:$J$15,3,FALSE),IF(AND(K104="E"),VLOOKUP($L$12,'Sel Coberturas,Capitais,Frquias'!$G$22:$J$32,3,FALSE),IF(AND(K104="F"),VLOOKUP($L$12,'Sel Coberturas,Capitais,Frquias'!$L$11:$O$17,3,FALSE),IF(AND(K104="G"),VLOOKUP($L$12,'Sel Coberturas,Capitais,Frquias'!$Q$11:$T$11,3,FALSE)))))))),"")</f>
        <v>0</v>
      </c>
      <c r="M104" s="118" t="b">
        <f>IFERROR(IF(AND(K104="A"),VLOOKUP($M$12,'Sel Coberturas,Capitais,Frquias'!$B$11:$E$17,2,FALSE),IF(AND(K104="B"),VLOOKUP($M$12,'Sel Coberturas,Capitais,Frquias'!$B$22:$E$30,2,FALSE),IF(AND(K104="C"),VLOOKUP($M$12,'Sel Coberturas,Capitais,Frquias'!$B$35:$E$48,2,FALSE),IF(AND(K104="D"),VLOOKUP($M$12,'Sel Coberturas,Capitais,Frquias'!$G$11:$J$15,2,FALSE),IF(AND(K104="E"),VLOOKUP($M$12,'Sel Coberturas,Capitais,Frquias'!$G$22:$J$32,2,FALSE),IF(AND(K104="F"),VLOOKUP($M$12,'Sel Coberturas,Capitais,Frquias'!$L$11:$O$17,2,FALSE),IF(AND(K104="G"),VLOOKUP($M$12,'Sel Coberturas,Capitais,Frquias'!$Q$11:$T$11,2,FALSE)))))))),"N")</f>
        <v>0</v>
      </c>
      <c r="N104" s="118" t="b">
        <f>IF(AND(M104="N"),"N",(IF(AND(K104="A"),VLOOKUP($M$12,'Sel Coberturas,Capitais,Frquias'!$B$11:$E$17,3,FALSE),IF(AND(K104="B"),VLOOKUP($M$12,'Sel Coberturas,Capitais,Frquias'!$B$22:$E$30,3,FALSE),IF(AND(K104="C"),VLOOKUP($M$12,'Sel Coberturas,Capitais,Frquias'!$B$35:$E$48,3,FALSE),IF(AND(K104="D"),VLOOKUP($M$12,'Sel Coberturas,Capitais,Frquias'!$G$11:$J$15,3,FALSE),IF(AND(K104="E"),VLOOKUP($M$12,'Sel Coberturas,Capitais,Frquias'!$G$22:$J$32,3,FALSE),IF(AND(K104="F"),VLOOKUP($M$12,'Sel Coberturas,Capitais,Frquias'!$L$11:$O$17,3,FALSE),IF(AND(K104="G"),VLOOKUP($M$12,'Sel Coberturas,Capitais,Frquias'!$Q$11:$T$11,3,FALSE))))))))))</f>
        <v>0</v>
      </c>
      <c r="O104" s="118" t="b">
        <f>IFERROR(IF(AND(K104="A"),VLOOKUP($O$12,'Sel Coberturas,Capitais,Frquias'!$B$11:$E$17,2,FALSE),IF(AND(K104="B"),VLOOKUP($O$12,'Sel Coberturas,Capitais,Frquias'!$B$22:$E$30,2,FALSE),IF(AND(K104="C"),VLOOKUP($O$12,'Sel Coberturas,Capitais,Frquias'!$B$35:$E$48,2,FALSE),IF(AND(K104="D"),VLOOKUP($O$12,'Sel Coberturas,Capitais,Frquias'!$G$11:$J$15,2,FALSE),IF(AND(K104="E"),VLOOKUP($O$12,'Sel Coberturas,Capitais,Frquias'!$G$22:$J$32,2,FALSE),IF(AND(K104="F"),VLOOKUP($O$12,'Sel Coberturas,Capitais,Frquias'!$L$11:$O$17,2,FALSE),IF(AND(K104="G"),VLOOKUP($O$12,'Sel Coberturas,Capitais,Frquias'!$Q$11:$T$11,2,FALSE)))))))),"N")</f>
        <v>0</v>
      </c>
      <c r="P104" s="118" t="b">
        <f>IFERROR(IF(AND(K104="A"),VLOOKUP($P$12,'Sel Coberturas,Capitais,Frquias'!$B$11:$E$17,2,FALSE),IF(AND(K104="B"),VLOOKUP($P$12,'Sel Coberturas,Capitais,Frquias'!$B$22:$E$30,2,FALSE),IF(AND(K104="C"),VLOOKUP($P$12,'Sel Coberturas,Capitais,Frquias'!$B$35:$E$48,2,FALSE),IF(AND(K104="D"),VLOOKUP($P$12,'Sel Coberturas,Capitais,Frquias'!$G$11:$J$15,2,FALSE),IF(AND(K104="E"),VLOOKUP($P$12,'Sel Coberturas,Capitais,Frquias'!$G$22:$J$32,2,FALSE),IF(AND(K104="F"),VLOOKUP($P$12,'Sel Coberturas,Capitais,Frquias'!$L$11:$O$17,2,FALSE),IF(AND(K104="G"),VLOOKUP($P$12,'Sel Coberturas,Capitais,Frquias'!$Q$11:$T$11,2,FALSE)))))))),"N")</f>
        <v>0</v>
      </c>
      <c r="Q104" s="118" t="b">
        <f>IFERROR(IF(AND(K104="A"),VLOOKUP($Q$12,'Sel Coberturas,Capitais,Frquias'!$B$11:$E$17,2,FALSE),IF(AND(K104="B"),VLOOKUP($Q$12,'Sel Coberturas,Capitais,Frquias'!$B$22:$E$30,2,FALSE),IF(AND(K104="C"),VLOOKUP($Q$12,'Sel Coberturas,Capitais,Frquias'!$B$35:$E$48,2,FALSE),IF(AND(K104="D"),VLOOKUP($Q$12,'Sel Coberturas,Capitais,Frquias'!$G$11:$J$15,2,FALSE),IF(AND(K104="E"),VLOOKUP($Q$12,'Sel Coberturas,Capitais,Frquias'!$G$22:$J$32,2,FALSE),IF(AND(K104="F"),VLOOKUP($Q$12,'Sel Coberturas,Capitais,Frquias'!$L$11:$O$17,2,FALSE),IF(AND(K104="G"),VLOOKUP($Q$12,'Sel Coberturas,Capitais,Frquias'!$Q$11:$T$11,2,FALSE)))))))),"N")</f>
        <v>0</v>
      </c>
      <c r="R104" s="118" t="b">
        <f>IF(AND(Q104="N"),"N",(IF(AND(K104="A"),VLOOKUP($Q$12,'Sel Coberturas,Capitais,Frquias'!$B$11:$E$17,3,FALSE),IF(AND(K104="B"),VLOOKUP($Q$12,'Sel Coberturas,Capitais,Frquias'!$B$22:$E$30,3,FALSE),IF(AND(K104="C"),VLOOKUP($Q$12,'Sel Coberturas,Capitais,Frquias'!$B$35:$E$48,3,FALSE),IF(AND(K104="D"),VLOOKUP($Q$12,'Sel Coberturas,Capitais,Frquias'!$G$11:$J$15,3,FALSE),IF(AND(K104="E"),VLOOKUP($Q$12,'Sel Coberturas,Capitais,Frquias'!$G$22:$J$32,3,FALSE),IF(AND(K104="F"),VLOOKUP($Q$12,'Sel Coberturas,Capitais,Frquias'!$L$11:$O$17,3,FALSE),IF(AND(K104="G"),VLOOKUP($Q$12,'Sel Coberturas,Capitais,Frquias'!$Q$11:$T$11,3,FALSE))))))))))</f>
        <v>0</v>
      </c>
      <c r="S104" s="118" t="b">
        <f>IFERROR(IF(AND(K104="A"),VLOOKUP($S$12,'Sel Coberturas,Capitais,Frquias'!$B$11:$E$17,2,FALSE),IF(AND(K104="B"),VLOOKUP($S$12,'Sel Coberturas,Capitais,Frquias'!$B$22:$E$30,2,FALSE),IF(AND(K104="C"),VLOOKUP($S$12,'Sel Coberturas,Capitais,Frquias'!$B$35:$E$48,2,FALSE),IF(AND(K104="D"),VLOOKUP($S$12,'Sel Coberturas,Capitais,Frquias'!$G$11:$J$15,2,FALSE),IF(AND(K104="E"),VLOOKUP($S$12,'Sel Coberturas,Capitais,Frquias'!$G$22:$J$32,2,FALSE),IF(AND(K104="F"),VLOOKUP($S$12,'Sel Coberturas,Capitais,Frquias'!$L$11:$O$17,2,FALSE),IF(AND(K104="G"),VLOOKUP($S$12,'Sel Coberturas,Capitais,Frquias'!$Q$11:$T$11,2,FALSE)))))))),"N")</f>
        <v>0</v>
      </c>
      <c r="T104" s="118" t="b">
        <f>IFERROR(IF(AND(S104="N"),"",(IF(AND(K104="A"),VLOOKUP($S$12,'Sel Coberturas,Capitais,Frquias'!$B$11:$E$17,4,FALSE),IF(AND(K104="B"),VLOOKUP($S$12,'Sel Coberturas,Capitais,Frquias'!$B$22:$E$30,4,FALSE),IF(AND(K104="C"),VLOOKUP($S$12,'Sel Coberturas,Capitais,Frquias'!$B$35:$E$48,4,FALSE),IF(AND(K104="D"),VLOOKUP($S$12,'Sel Coberturas,Capitais,Frquias'!$G$11:$J$15,4,FALSE),IF(AND(K104="E"),VLOOKUP($S$12,'Sel Coberturas,Capitais,Frquias'!$G$22:$J$32,4,FALSE),IF(AND(K104="F"),VLOOKUP($S$12,'Sel Coberturas,Capitais,Frquias'!$L$11:$O$17,4,FALSE),IF(AND(K104="G"),VLOOKUP($S$12,'Sel Coberturas,Capitais,Frquias'!$Q$11:$T$11,4,FALSE)))))))))),"")</f>
        <v>0</v>
      </c>
      <c r="U104" s="118" t="b">
        <f>IFERROR(IF(AND(K104="A"),VLOOKUP($U$12,'Sel Coberturas,Capitais,Frquias'!$B$11:$E$17,2,FALSE),IF(AND(K104="B"),VLOOKUP($U$12,'Sel Coberturas,Capitais,Frquias'!$B$22:$E$30,2,FALSE),IF(AND(K104="C"),VLOOKUP($U$12,'Sel Coberturas,Capitais,Frquias'!$B$35:$E$48,2,FALSE),IF(AND(K104="D"),VLOOKUP($U$12,'Sel Coberturas,Capitais,Frquias'!$G$11:$J$15,2,FALSE),IF(AND(K104="E"),VLOOKUP($U$12,'Sel Coberturas,Capitais,Frquias'!$G$22:$J$32,2,FALSE),IF(AND(K104="F"),VLOOKUP($U$12,'Sel Coberturas,Capitais,Frquias'!$L$11:$O$17,2,FALSE),IF(AND(K104="G"),VLOOKUP($U$12,'Sel Coberturas,Capitais,Frquias'!$Q$11:$T$11,2,FALSE)))))))),"N")</f>
        <v>0</v>
      </c>
      <c r="V104" s="119" t="b">
        <f>IFERROR(IF(AND(U104="N"),"",(IF(AND(K104="A"),VLOOKUP($U$12,'Sel Coberturas,Capitais,Frquias'!$B$11:$E$17,4,FALSE),IF(AND(K104="B"),VLOOKUP($U$12,'Sel Coberturas,Capitais,Frquias'!$B$22:$E$30,4,FALSE),IF(AND(K104="C"),VLOOKUP($U$12,'Sel Coberturas,Capitais,Frquias'!$B$35:$E$48,4,FALSE),IF(AND(K104="D"),VLOOKUP($U$12,'Sel Coberturas,Capitais,Frquias'!$G$11:$J$15,4,FALSE),IF(AND(K104="E"),VLOOKUP($U$12,'Sel Coberturas,Capitais,Frquias'!$G$22:$J$32,4,FALSE),IF(AND(K104="F"),VLOOKUP($U$12,'Sel Coberturas,Capitais,Frquias'!$L$11:$O$17,4,FALSE),IF(AND(K104="G"),VLOOKUP($U$12,'Sel Coberturas,Capitais,Frquias'!$Q$11:$T$11,4,FALSE)))))))))),"")</f>
        <v>0</v>
      </c>
      <c r="W104" s="118" t="b">
        <f>IFERROR(IF(AND(K104="A"),VLOOKUP($W$12,'Sel Coberturas,Capitais,Frquias'!$B$11:$E$17,2,FALSE),IF(AND(K104="B"),VLOOKUP($W$12,'Sel Coberturas,Capitais,Frquias'!$B$22:$E$30,2,FALSE),IF(AND(K104="C"),VLOOKUP($W$12,'Sel Coberturas,Capitais,Frquias'!$B$35:$E$48,2,FALSE),IF(AND(K104="D"),VLOOKUP($W$12,'Sel Coberturas,Capitais,Frquias'!$G$11:$J$15,2,FALSE),IF(AND(K104="E"),VLOOKUP($W$12,'Sel Coberturas,Capitais,Frquias'!$G$22:$J$32,2,FALSE),IF(AND(K104="F"),VLOOKUP($W$12,'Sel Coberturas,Capitais,Frquias'!$L$11:$O$17,2,FALSE),IF(AND(K104="G"),VLOOKUP($W$12,'Sel Coberturas,Capitais,Frquias'!$Q$11:$T$11,2,FALSE)))))))),"N")</f>
        <v>0</v>
      </c>
      <c r="X104" s="119" t="b">
        <f>IFERROR(IF(AND(W104="N"),"",(IF(AND(K104="A"),VLOOKUP($W$12,'Sel Coberturas,Capitais,Frquias'!$B$11:$E$17,4,FALSE),IF(AND(K104="B"),VLOOKUP($W$12,'Sel Coberturas,Capitais,Frquias'!$B$22:$E$30,4,FALSE),IF(AND(K104="C"),VLOOKUP($W$12,'Sel Coberturas,Capitais,Frquias'!$B$35:$E$48,4,FALSE),IF(AND(K104="D"),VLOOKUP($W$12,'Sel Coberturas,Capitais,Frquias'!$G$11:$J$15,4,FALSE),IF(AND(K104="E"),VLOOKUP($W$12,'Sel Coberturas,Capitais,Frquias'!$G$22:$J$32,4,FALSE),IF(AND(K104="F"),VLOOKUP($W$12,'Sel Coberturas,Capitais,Frquias'!$L$11:$O$17,4,FALSE),IF(AND(K104="G"),VLOOKUP($W$12,'Sel Coberturas,Capitais,Frquias'!$Q$11:$T$11,4,FALSE)))))))))),"")</f>
        <v>0</v>
      </c>
      <c r="Y104" s="118" t="b">
        <f>IFERROR(IF(AND(K104="A"),VLOOKUP($Y$12,'Sel Coberturas,Capitais,Frquias'!$B$11:$E$17,2,FALSE),IF(AND(K104="B"),VLOOKUP($Y$12,'Sel Coberturas,Capitais,Frquias'!$B$22:$E$30,2,FALSE),IF(AND(K104="C"),VLOOKUP($Y$12,'Sel Coberturas,Capitais,Frquias'!$B$35:$E$48,2,FALSE),IF(AND(K104="D"),VLOOKUP($Y$12,'Sel Coberturas,Capitais,Frquias'!$G$11:$J$15,2,FALSE),IF(AND(K104="E"),VLOOKUP($Y$12,'Sel Coberturas,Capitais,Frquias'!$G$22:$J$32,2,FALSE),IF(AND(K104="F"),VLOOKUP($Y$12,'Sel Coberturas,Capitais,Frquias'!$L$11:$O$17,2,FALSE),IF(AND(K104="G"),VLOOKUP($Y$12,'Sel Coberturas,Capitais,Frquias'!$Q$11:$T$11,2,FALSE)))))))),"N")</f>
        <v>0</v>
      </c>
      <c r="Z104" s="119" t="b">
        <f>IFERROR(IF(AND(Y104="N"),"",(IF(AND(K104="A"),VLOOKUP($Y$12,'Sel Coberturas,Capitais,Frquias'!$B$11:$E$17,4,FALSE),IF(AND(K104="B"),VLOOKUP($Y$12,'Sel Coberturas,Capitais,Frquias'!$B$22:$E$30,4,FALSE),IF(AND(K104="C"),VLOOKUP($Y$12,'Sel Coberturas,Capitais,Frquias'!$B$35:$E$48,4,FALSE),IF(AND(K104="D"),VLOOKUP($Y$12,'Sel Coberturas,Capitais,Frquias'!$G$11:$J$15,4,FALSE),IF(AND(K104="E"),VLOOKUP($Y$12,'Sel Coberturas,Capitais,Frquias'!$G$22:$J$32,4,FALSE),IF(AND(K104="F"),VLOOKUP($Y$12,'Sel Coberturas,Capitais,Frquias'!$L$11:$O$17,4,FALSE),IF(AND(K104="G"),VLOOKUP($Y$12,'Sel Coberturas,Capitais,Frquias'!$Q$11:$T$11,4,FALSE)))))))))),"")</f>
        <v>0</v>
      </c>
      <c r="AA104" s="118" t="b">
        <f>IFERROR(IF(AND(K104="A"),VLOOKUP($AA$12,'Sel Coberturas,Capitais,Frquias'!$B$11:$E$17,2,FALSE),IF(AND(K104="B"),VLOOKUP($AA$12,'Sel Coberturas,Capitais,Frquias'!$B$22:$E$30,2,FALSE),IF(AND(K104="C"),VLOOKUP($AA$12,'Sel Coberturas,Capitais,Frquias'!$B$35:$E$48,2,FALSE),IF(AND(K104="D"),VLOOKUP($AA$12,'Sel Coberturas,Capitais,Frquias'!$G$11:$J$15,2,FALSE),IF(AND(K104="E"),VLOOKUP($AA$12,'Sel Coberturas,Capitais,Frquias'!$G$22:$J$32,2,FALSE),IF(AND(K104="F"),VLOOKUP($AA$12,'Sel Coberturas,Capitais,Frquias'!$L$11:$O$17,2,FALSE),IF(AND(K104="G"),VLOOKUP($AA$12,'Sel Coberturas,Capitais,Frquias'!$Q$11:$T$11,2,FALSE)))))))),"N")</f>
        <v>0</v>
      </c>
      <c r="AB104" s="119" t="b">
        <f>IFERROR(IF(AND(AA104="N"),"",(IF(AND(K104="A"),VLOOKUP($AA$12,'Sel Coberturas,Capitais,Frquias'!$B$11:$E$17,4,FALSE),IF(AND(K104="B"),VLOOKUP($AA$12,'Sel Coberturas,Capitais,Frquias'!$B$22:$E$30,4,FALSE),IF(AND(K104="C"),VLOOKUP($AA$12,'Sel Coberturas,Capitais,Frquias'!$B$35:$E$48,4,FALSE),IF(AND(K104="D"),VLOOKUP($AA$12,'Sel Coberturas,Capitais,Frquias'!$G$11:$J$15,4,FALSE),IF(AND(K104="E"),VLOOKUP($AA$12,'Sel Coberturas,Capitais,Frquias'!$G$22:$J$32,4,FALSE),IF(AND(K104="F"),VLOOKUP($AA$12,'Sel Coberturas,Capitais,Frquias'!$L$11:$O$17,4,FALSE),IF(AND(K104="G"),VLOOKUP($AA$12,'Sel Coberturas,Capitais,Frquias'!$Q$11:$T$11,4,FALSE)))))))))),"")</f>
        <v>0</v>
      </c>
      <c r="AC104" s="118" t="b">
        <f>IFERROR(IF(AND(K104="A"),VLOOKUP($AC$12,'Sel Coberturas,Capitais,Frquias'!$B$11:$E$17,2,FALSE),IF(AND(K104="B"),VLOOKUP($AC$12,'Sel Coberturas,Capitais,Frquias'!$B$22:$E$30,2,FALSE),IF(AND(K104="C"),VLOOKUP($AC$12,'Sel Coberturas,Capitais,Frquias'!$B$35:$E$48,2,FALSE),IF(AND(K104="D"),VLOOKUP($AC$12,'Sel Coberturas,Capitais,Frquias'!$G$11:$J$15,2,FALSE),IF(AND(K104="E"),VLOOKUP($AC$12,'Sel Coberturas,Capitais,Frquias'!$G$22:$J$32,2,FALSE),IF(AND(K104="F"),VLOOKUP($AC$12,'Sel Coberturas,Capitais,Frquias'!$L$11:$O$17,2,FALSE),IF(AND(K104="G"),VLOOKUP($AC$12,'Sel Coberturas,Capitais,Frquias'!$Q$11:$T$11,2,FALSE)))))))),"N")</f>
        <v>0</v>
      </c>
      <c r="AD104" s="118" t="b">
        <f>IF(AND(AC104="N"),"N",(IF(AND(K104="A"),VLOOKUP($AC$12,'Sel Coberturas,Capitais,Frquias'!$B$11:$E$17,3,FALSE),IF(AND(K104="B"),VLOOKUP($AC$12,'Sel Coberturas,Capitais,Frquias'!$B$22:$E$30,3,FALSE),IF(AND(K104="C"),VLOOKUP($AC$12,'Sel Coberturas,Capitais,Frquias'!$B$35:$E$48,3,FALSE),IF(AND(K104="D"),VLOOKUP($AC$12,'Sel Coberturas,Capitais,Frquias'!$G$11:$J$15,3,FALSE),IF(AND(K104="E"),VLOOKUP($AC$12,'Sel Coberturas,Capitais,Frquias'!$G$22:$J$32,3,FALSE),IF(AND(K104="F"),VLOOKUP($AC$12,'Sel Coberturas,Capitais,Frquias'!$L$11:$O$17,3,FALSE),IF(AND(K104="G"),VLOOKUP($AC$12,'Sel Coberturas,Capitais,Frquias'!$Q$11:$T$11,3,FALSE))))))))))</f>
        <v>0</v>
      </c>
      <c r="AE104" s="118" t="b">
        <f>IFERROR(IF(AND(K104="A"),VLOOKUP($AE$12,'Sel Coberturas,Capitais,Frquias'!$B$11:$E$17,2,FALSE),IF(AND(K104="B"),VLOOKUP($AE$12,'Sel Coberturas,Capitais,Frquias'!$B$22:$E$30,2,FALSE),IF(AND(K104="C"),VLOOKUP($AE$12,'Sel Coberturas,Capitais,Frquias'!$B$35:$E$48,2,FALSE),IF(AND(K104="D"),VLOOKUP($AE$12,'Sel Coberturas,Capitais,Frquias'!$G$11:$J$15,2,FALSE),IF(AND(K104="E"),VLOOKUP($AE$12,'Sel Coberturas,Capitais,Frquias'!$G$22:$J$32,2,FALSE),IF(AND(K104="F"),VLOOKUP($AE$12,'Sel Coberturas,Capitais,Frquias'!$L$11:$O$17,2,FALSE),IF(AND(K104="G"),VLOOKUP($AE$12,'Sel Coberturas,Capitais,Frquias'!$Q$11:$T$11,2,FALSE)))))))),"N")</f>
        <v>0</v>
      </c>
      <c r="AF104" s="118" t="b">
        <f>IF(AND(AE104="N"),"N",(IF(AND(K104="A"),VLOOKUP($AE$12,'Sel Coberturas,Capitais,Frquias'!$B$11:$E$17,3,FALSE),IF(AND(K104="B"),VLOOKUP($AE$12,'Sel Coberturas,Capitais,Frquias'!$B$22:$E$30,3,FALSE),IF(AND(K104="C"),VLOOKUP($AE$12,'Sel Coberturas,Capitais,Frquias'!$B$35:$E$48,3,FALSE),IF(AND(K104="D"),VLOOKUP($AE$12,'Sel Coberturas,Capitais,Frquias'!$G$11:$J$15,3,FALSE),IF(AND(K104="E"),VLOOKUP($AE$12,'Sel Coberturas,Capitais,Frquias'!$G$22:$J$32,3,FALSE),IF(AND(K104="F"),VLOOKUP($AE$12,'Sel Coberturas,Capitais,Frquias'!$L$11:$O$17,3,FALSE),IF(AND(K104="G"),VLOOKUP($AE$12,'Sel Coberturas,Capitais,Frquias'!$Q$11:$T$11,3,FALSE))))))))))</f>
        <v>0</v>
      </c>
      <c r="AG104" s="118" t="b">
        <f>IFERROR(IF(AND(K104="A"),VLOOKUP($AG$12,'Sel Coberturas,Capitais,Frquias'!$B$11:$E$17,2,FALSE),IF(AND(K104="B"),VLOOKUP($AG$12,'Sel Coberturas,Capitais,Frquias'!$B$22:$E$30,2,FALSE),IF(AND(K104="C"),VLOOKUP($AG$12,'Sel Coberturas,Capitais,Frquias'!$B$35:$E$48,2,FALSE),IF(AND(K104="D"),VLOOKUP($AG$12,'Sel Coberturas,Capitais,Frquias'!$G$11:$J$15,2,FALSE),IF(AND(K104="E"),VLOOKUP($AG$12,'Sel Coberturas,Capitais,Frquias'!$G$22:$J$32,2,FALSE),IF(AND(K104="F"),VLOOKUP($AG$12,'Sel Coberturas,Capitais,Frquias'!$L$11:$O$17,2,FALSE),IF(AND(K104="G"),VLOOKUP($AG$12,'Sel Coberturas,Capitais,Frquias'!$Q$11:$T$11,2,FALSE)))))))),"N")</f>
        <v>0</v>
      </c>
      <c r="AH104" s="118" t="b">
        <f>IF(AND(AG104="N"),"N",(IF(AND(K104="A"),VLOOKUP($AG$12,'Sel Coberturas,Capitais,Frquias'!$B$11:$E$17,3,FALSE),IF(AND(K104="B"),VLOOKUP($AG$12,'Sel Coberturas,Capitais,Frquias'!$B$22:$E$30,3,FALSE),IF(AND(K104="C"),VLOOKUP($AG$12,'Sel Coberturas,Capitais,Frquias'!$B$35:$E$48,3,FALSE),IF(AND(K104="D"),VLOOKUP($AG$12,'Sel Coberturas,Capitais,Frquias'!$G$11:$J$15,3,FALSE),IF(AND(K104="E"),VLOOKUP($AG$12,'Sel Coberturas,Capitais,Frquias'!$G$22:$J$32,3,FALSE),IF(AND(K104="F"),VLOOKUP($AG$12,'Sel Coberturas,Capitais,Frquias'!$L$11:$O$17,3,FALSE),IF(AND(K104="G"),VLOOKUP($AG$12,'Sel Coberturas,Capitais,Frquias'!$Q$11:$T$11,3,FALSE))))))))))</f>
        <v>0</v>
      </c>
      <c r="AI104" s="118" t="b">
        <f>IFERROR(IF(AND(K104="A"),VLOOKUP($AI$12,'Sel Coberturas,Capitais,Frquias'!$B$11:$E$17,2,FALSE),IF(AND(K104="B"),VLOOKUP($AI$12,'Sel Coberturas,Capitais,Frquias'!$B$22:$E$30,2,FALSE),IF(AND(K104="C"),VLOOKUP($AI$12,'Sel Coberturas,Capitais,Frquias'!$B$35:$E$48,2,FALSE),IF(AND(K104="D"),VLOOKUP($AI$12,'Sel Coberturas,Capitais,Frquias'!$G$11:$J$15,2,FALSE),IF(AND(K104="E"),VLOOKUP($AI$12,'Sel Coberturas,Capitais,Frquias'!$G$22:$J$32,2,FALSE),IF(AND(K104="F"),VLOOKUP($AI$12,'Sel Coberturas,Capitais,Frquias'!$L$11:$O$17,2,FALSE),IF(AND(K104="G"),VLOOKUP($AI$12,'Sel Coberturas,Capitais,Frquias'!$Q$11:$T$11,2,FALSE)))))))),"N")</f>
        <v>0</v>
      </c>
      <c r="BU104" s="100" t="s">
        <v>552</v>
      </c>
      <c r="BV104" s="100" t="s">
        <v>231</v>
      </c>
      <c r="BW104" s="94" t="s">
        <v>551</v>
      </c>
      <c r="BY104" s="102" t="s">
        <v>1298</v>
      </c>
      <c r="BZ104" s="103" t="s">
        <v>243</v>
      </c>
      <c r="CA104" s="103">
        <v>2107</v>
      </c>
      <c r="CC104" s="90">
        <v>2430</v>
      </c>
      <c r="CD104" s="89" t="s">
        <v>1761</v>
      </c>
      <c r="CF104" s="90">
        <v>10810</v>
      </c>
      <c r="CG104" s="92" t="s">
        <v>1914</v>
      </c>
    </row>
    <row r="105" spans="1:85">
      <c r="A105" s="85">
        <f t="shared" si="1"/>
        <v>93</v>
      </c>
      <c r="B105" s="114"/>
      <c r="C105" s="115"/>
      <c r="D105" s="115"/>
      <c r="E105" s="115"/>
      <c r="F105" s="114"/>
      <c r="G105" s="114"/>
      <c r="H105" s="114"/>
      <c r="I105" s="121"/>
      <c r="J105" s="116"/>
      <c r="K105" s="116"/>
      <c r="L105" s="117" t="b">
        <f>IFERROR(IF(AND(K105="A"),VLOOKUP($L$12,'Sel Coberturas,Capitais,Frquias'!$B$11:$E$17,3,FALSE),IF(AND(K105="B"),VLOOKUP($L$12,'Sel Coberturas,Capitais,Frquias'!$B$22:$E$30,3,FALSE),IF(AND(K105="C"),VLOOKUP($L$12,'Sel Coberturas,Capitais,Frquias'!$B$35:$E$48,3,FALSE),IF(AND(K105="D"),VLOOKUP($L$12,'Sel Coberturas,Capitais,Frquias'!$G$11:$J$15,3,FALSE),IF(AND(K105="E"),VLOOKUP($L$12,'Sel Coberturas,Capitais,Frquias'!$G$22:$J$32,3,FALSE),IF(AND(K105="F"),VLOOKUP($L$12,'Sel Coberturas,Capitais,Frquias'!$L$11:$O$17,3,FALSE),IF(AND(K105="G"),VLOOKUP($L$12,'Sel Coberturas,Capitais,Frquias'!$Q$11:$T$11,3,FALSE)))))))),"")</f>
        <v>0</v>
      </c>
      <c r="M105" s="118" t="b">
        <f>IFERROR(IF(AND(K105="A"),VLOOKUP($M$12,'Sel Coberturas,Capitais,Frquias'!$B$11:$E$17,2,FALSE),IF(AND(K105="B"),VLOOKUP($M$12,'Sel Coberturas,Capitais,Frquias'!$B$22:$E$30,2,FALSE),IF(AND(K105="C"),VLOOKUP($M$12,'Sel Coberturas,Capitais,Frquias'!$B$35:$E$48,2,FALSE),IF(AND(K105="D"),VLOOKUP($M$12,'Sel Coberturas,Capitais,Frquias'!$G$11:$J$15,2,FALSE),IF(AND(K105="E"),VLOOKUP($M$12,'Sel Coberturas,Capitais,Frquias'!$G$22:$J$32,2,FALSE),IF(AND(K105="F"),VLOOKUP($M$12,'Sel Coberturas,Capitais,Frquias'!$L$11:$O$17,2,FALSE),IF(AND(K105="G"),VLOOKUP($M$12,'Sel Coberturas,Capitais,Frquias'!$Q$11:$T$11,2,FALSE)))))))),"N")</f>
        <v>0</v>
      </c>
      <c r="N105" s="118" t="b">
        <f>IF(AND(M105="N"),"N",(IF(AND(K105="A"),VLOOKUP($M$12,'Sel Coberturas,Capitais,Frquias'!$B$11:$E$17,3,FALSE),IF(AND(K105="B"),VLOOKUP($M$12,'Sel Coberturas,Capitais,Frquias'!$B$22:$E$30,3,FALSE),IF(AND(K105="C"),VLOOKUP($M$12,'Sel Coberturas,Capitais,Frquias'!$B$35:$E$48,3,FALSE),IF(AND(K105="D"),VLOOKUP($M$12,'Sel Coberturas,Capitais,Frquias'!$G$11:$J$15,3,FALSE),IF(AND(K105="E"),VLOOKUP($M$12,'Sel Coberturas,Capitais,Frquias'!$G$22:$J$32,3,FALSE),IF(AND(K105="F"),VLOOKUP($M$12,'Sel Coberturas,Capitais,Frquias'!$L$11:$O$17,3,FALSE),IF(AND(K105="G"),VLOOKUP($M$12,'Sel Coberturas,Capitais,Frquias'!$Q$11:$T$11,3,FALSE))))))))))</f>
        <v>0</v>
      </c>
      <c r="O105" s="118" t="b">
        <f>IFERROR(IF(AND(K105="A"),VLOOKUP($O$12,'Sel Coberturas,Capitais,Frquias'!$B$11:$E$17,2,FALSE),IF(AND(K105="B"),VLOOKUP($O$12,'Sel Coberturas,Capitais,Frquias'!$B$22:$E$30,2,FALSE),IF(AND(K105="C"),VLOOKUP($O$12,'Sel Coberturas,Capitais,Frquias'!$B$35:$E$48,2,FALSE),IF(AND(K105="D"),VLOOKUP($O$12,'Sel Coberturas,Capitais,Frquias'!$G$11:$J$15,2,FALSE),IF(AND(K105="E"),VLOOKUP($O$12,'Sel Coberturas,Capitais,Frquias'!$G$22:$J$32,2,FALSE),IF(AND(K105="F"),VLOOKUP($O$12,'Sel Coberturas,Capitais,Frquias'!$L$11:$O$17,2,FALSE),IF(AND(K105="G"),VLOOKUP($O$12,'Sel Coberturas,Capitais,Frquias'!$Q$11:$T$11,2,FALSE)))))))),"N")</f>
        <v>0</v>
      </c>
      <c r="P105" s="118" t="b">
        <f>IFERROR(IF(AND(K105="A"),VLOOKUP($P$12,'Sel Coberturas,Capitais,Frquias'!$B$11:$E$17,2,FALSE),IF(AND(K105="B"),VLOOKUP($P$12,'Sel Coberturas,Capitais,Frquias'!$B$22:$E$30,2,FALSE),IF(AND(K105="C"),VLOOKUP($P$12,'Sel Coberturas,Capitais,Frquias'!$B$35:$E$48,2,FALSE),IF(AND(K105="D"),VLOOKUP($P$12,'Sel Coberturas,Capitais,Frquias'!$G$11:$J$15,2,FALSE),IF(AND(K105="E"),VLOOKUP($P$12,'Sel Coberturas,Capitais,Frquias'!$G$22:$J$32,2,FALSE),IF(AND(K105="F"),VLOOKUP($P$12,'Sel Coberturas,Capitais,Frquias'!$L$11:$O$17,2,FALSE),IF(AND(K105="G"),VLOOKUP($P$12,'Sel Coberturas,Capitais,Frquias'!$Q$11:$T$11,2,FALSE)))))))),"N")</f>
        <v>0</v>
      </c>
      <c r="Q105" s="118" t="b">
        <f>IFERROR(IF(AND(K105="A"),VLOOKUP($Q$12,'Sel Coberturas,Capitais,Frquias'!$B$11:$E$17,2,FALSE),IF(AND(K105="B"),VLOOKUP($Q$12,'Sel Coberturas,Capitais,Frquias'!$B$22:$E$30,2,FALSE),IF(AND(K105="C"),VLOOKUP($Q$12,'Sel Coberturas,Capitais,Frquias'!$B$35:$E$48,2,FALSE),IF(AND(K105="D"),VLOOKUP($Q$12,'Sel Coberturas,Capitais,Frquias'!$G$11:$J$15,2,FALSE),IF(AND(K105="E"),VLOOKUP($Q$12,'Sel Coberturas,Capitais,Frquias'!$G$22:$J$32,2,FALSE),IF(AND(K105="F"),VLOOKUP($Q$12,'Sel Coberturas,Capitais,Frquias'!$L$11:$O$17,2,FALSE),IF(AND(K105="G"),VLOOKUP($Q$12,'Sel Coberturas,Capitais,Frquias'!$Q$11:$T$11,2,FALSE)))))))),"N")</f>
        <v>0</v>
      </c>
      <c r="R105" s="118" t="b">
        <f>IF(AND(Q105="N"),"N",(IF(AND(K105="A"),VLOOKUP($Q$12,'Sel Coberturas,Capitais,Frquias'!$B$11:$E$17,3,FALSE),IF(AND(K105="B"),VLOOKUP($Q$12,'Sel Coberturas,Capitais,Frquias'!$B$22:$E$30,3,FALSE),IF(AND(K105="C"),VLOOKUP($Q$12,'Sel Coberturas,Capitais,Frquias'!$B$35:$E$48,3,FALSE),IF(AND(K105="D"),VLOOKUP($Q$12,'Sel Coberturas,Capitais,Frquias'!$G$11:$J$15,3,FALSE),IF(AND(K105="E"),VLOOKUP($Q$12,'Sel Coberturas,Capitais,Frquias'!$G$22:$J$32,3,FALSE),IF(AND(K105="F"),VLOOKUP($Q$12,'Sel Coberturas,Capitais,Frquias'!$L$11:$O$17,3,FALSE),IF(AND(K105="G"),VLOOKUP($Q$12,'Sel Coberturas,Capitais,Frquias'!$Q$11:$T$11,3,FALSE))))))))))</f>
        <v>0</v>
      </c>
      <c r="S105" s="118" t="b">
        <f>IFERROR(IF(AND(K105="A"),VLOOKUP($S$12,'Sel Coberturas,Capitais,Frquias'!$B$11:$E$17,2,FALSE),IF(AND(K105="B"),VLOOKUP($S$12,'Sel Coberturas,Capitais,Frquias'!$B$22:$E$30,2,FALSE),IF(AND(K105="C"),VLOOKUP($S$12,'Sel Coberturas,Capitais,Frquias'!$B$35:$E$48,2,FALSE),IF(AND(K105="D"),VLOOKUP($S$12,'Sel Coberturas,Capitais,Frquias'!$G$11:$J$15,2,FALSE),IF(AND(K105="E"),VLOOKUP($S$12,'Sel Coberturas,Capitais,Frquias'!$G$22:$J$32,2,FALSE),IF(AND(K105="F"),VLOOKUP($S$12,'Sel Coberturas,Capitais,Frquias'!$L$11:$O$17,2,FALSE),IF(AND(K105="G"),VLOOKUP($S$12,'Sel Coberturas,Capitais,Frquias'!$Q$11:$T$11,2,FALSE)))))))),"N")</f>
        <v>0</v>
      </c>
      <c r="T105" s="118" t="b">
        <f>IFERROR(IF(AND(S105="N"),"",(IF(AND(K105="A"),VLOOKUP($S$12,'Sel Coberturas,Capitais,Frquias'!$B$11:$E$17,4,FALSE),IF(AND(K105="B"),VLOOKUP($S$12,'Sel Coberturas,Capitais,Frquias'!$B$22:$E$30,4,FALSE),IF(AND(K105="C"),VLOOKUP($S$12,'Sel Coberturas,Capitais,Frquias'!$B$35:$E$48,4,FALSE),IF(AND(K105="D"),VLOOKUP($S$12,'Sel Coberturas,Capitais,Frquias'!$G$11:$J$15,4,FALSE),IF(AND(K105="E"),VLOOKUP($S$12,'Sel Coberturas,Capitais,Frquias'!$G$22:$J$32,4,FALSE),IF(AND(K105="F"),VLOOKUP($S$12,'Sel Coberturas,Capitais,Frquias'!$L$11:$O$17,4,FALSE),IF(AND(K105="G"),VLOOKUP($S$12,'Sel Coberturas,Capitais,Frquias'!$Q$11:$T$11,4,FALSE)))))))))),"")</f>
        <v>0</v>
      </c>
      <c r="U105" s="118" t="b">
        <f>IFERROR(IF(AND(K105="A"),VLOOKUP($U$12,'Sel Coberturas,Capitais,Frquias'!$B$11:$E$17,2,FALSE),IF(AND(K105="B"),VLOOKUP($U$12,'Sel Coberturas,Capitais,Frquias'!$B$22:$E$30,2,FALSE),IF(AND(K105="C"),VLOOKUP($U$12,'Sel Coberturas,Capitais,Frquias'!$B$35:$E$48,2,FALSE),IF(AND(K105="D"),VLOOKUP($U$12,'Sel Coberturas,Capitais,Frquias'!$G$11:$J$15,2,FALSE),IF(AND(K105="E"),VLOOKUP($U$12,'Sel Coberturas,Capitais,Frquias'!$G$22:$J$32,2,FALSE),IF(AND(K105="F"),VLOOKUP($U$12,'Sel Coberturas,Capitais,Frquias'!$L$11:$O$17,2,FALSE),IF(AND(K105="G"),VLOOKUP($U$12,'Sel Coberturas,Capitais,Frquias'!$Q$11:$T$11,2,FALSE)))))))),"N")</f>
        <v>0</v>
      </c>
      <c r="V105" s="119" t="b">
        <f>IFERROR(IF(AND(U105="N"),"",(IF(AND(K105="A"),VLOOKUP($U$12,'Sel Coberturas,Capitais,Frquias'!$B$11:$E$17,4,FALSE),IF(AND(K105="B"),VLOOKUP($U$12,'Sel Coberturas,Capitais,Frquias'!$B$22:$E$30,4,FALSE),IF(AND(K105="C"),VLOOKUP($U$12,'Sel Coberturas,Capitais,Frquias'!$B$35:$E$48,4,FALSE),IF(AND(K105="D"),VLOOKUP($U$12,'Sel Coberturas,Capitais,Frquias'!$G$11:$J$15,4,FALSE),IF(AND(K105="E"),VLOOKUP($U$12,'Sel Coberturas,Capitais,Frquias'!$G$22:$J$32,4,FALSE),IF(AND(K105="F"),VLOOKUP($U$12,'Sel Coberturas,Capitais,Frquias'!$L$11:$O$17,4,FALSE),IF(AND(K105="G"),VLOOKUP($U$12,'Sel Coberturas,Capitais,Frquias'!$Q$11:$T$11,4,FALSE)))))))))),"")</f>
        <v>0</v>
      </c>
      <c r="W105" s="118" t="b">
        <f>IFERROR(IF(AND(K105="A"),VLOOKUP($W$12,'Sel Coberturas,Capitais,Frquias'!$B$11:$E$17,2,FALSE),IF(AND(K105="B"),VLOOKUP($W$12,'Sel Coberturas,Capitais,Frquias'!$B$22:$E$30,2,FALSE),IF(AND(K105="C"),VLOOKUP($W$12,'Sel Coberturas,Capitais,Frquias'!$B$35:$E$48,2,FALSE),IF(AND(K105="D"),VLOOKUP($W$12,'Sel Coberturas,Capitais,Frquias'!$G$11:$J$15,2,FALSE),IF(AND(K105="E"),VLOOKUP($W$12,'Sel Coberturas,Capitais,Frquias'!$G$22:$J$32,2,FALSE),IF(AND(K105="F"),VLOOKUP($W$12,'Sel Coberturas,Capitais,Frquias'!$L$11:$O$17,2,FALSE),IF(AND(K105="G"),VLOOKUP($W$12,'Sel Coberturas,Capitais,Frquias'!$Q$11:$T$11,2,FALSE)))))))),"N")</f>
        <v>0</v>
      </c>
      <c r="X105" s="119" t="b">
        <f>IFERROR(IF(AND(W105="N"),"",(IF(AND(K105="A"),VLOOKUP($W$12,'Sel Coberturas,Capitais,Frquias'!$B$11:$E$17,4,FALSE),IF(AND(K105="B"),VLOOKUP($W$12,'Sel Coberturas,Capitais,Frquias'!$B$22:$E$30,4,FALSE),IF(AND(K105="C"),VLOOKUP($W$12,'Sel Coberturas,Capitais,Frquias'!$B$35:$E$48,4,FALSE),IF(AND(K105="D"),VLOOKUP($W$12,'Sel Coberturas,Capitais,Frquias'!$G$11:$J$15,4,FALSE),IF(AND(K105="E"),VLOOKUP($W$12,'Sel Coberturas,Capitais,Frquias'!$G$22:$J$32,4,FALSE),IF(AND(K105="F"),VLOOKUP($W$12,'Sel Coberturas,Capitais,Frquias'!$L$11:$O$17,4,FALSE),IF(AND(K105="G"),VLOOKUP($W$12,'Sel Coberturas,Capitais,Frquias'!$Q$11:$T$11,4,FALSE)))))))))),"")</f>
        <v>0</v>
      </c>
      <c r="Y105" s="118" t="b">
        <f>IFERROR(IF(AND(K105="A"),VLOOKUP($Y$12,'Sel Coberturas,Capitais,Frquias'!$B$11:$E$17,2,FALSE),IF(AND(K105="B"),VLOOKUP($Y$12,'Sel Coberturas,Capitais,Frquias'!$B$22:$E$30,2,FALSE),IF(AND(K105="C"),VLOOKUP($Y$12,'Sel Coberturas,Capitais,Frquias'!$B$35:$E$48,2,FALSE),IF(AND(K105="D"),VLOOKUP($Y$12,'Sel Coberturas,Capitais,Frquias'!$G$11:$J$15,2,FALSE),IF(AND(K105="E"),VLOOKUP($Y$12,'Sel Coberturas,Capitais,Frquias'!$G$22:$J$32,2,FALSE),IF(AND(K105="F"),VLOOKUP($Y$12,'Sel Coberturas,Capitais,Frquias'!$L$11:$O$17,2,FALSE),IF(AND(K105="G"),VLOOKUP($Y$12,'Sel Coberturas,Capitais,Frquias'!$Q$11:$T$11,2,FALSE)))))))),"N")</f>
        <v>0</v>
      </c>
      <c r="Z105" s="119" t="b">
        <f>IFERROR(IF(AND(Y105="N"),"",(IF(AND(K105="A"),VLOOKUP($Y$12,'Sel Coberturas,Capitais,Frquias'!$B$11:$E$17,4,FALSE),IF(AND(K105="B"),VLOOKUP($Y$12,'Sel Coberturas,Capitais,Frquias'!$B$22:$E$30,4,FALSE),IF(AND(K105="C"),VLOOKUP($Y$12,'Sel Coberturas,Capitais,Frquias'!$B$35:$E$48,4,FALSE),IF(AND(K105="D"),VLOOKUP($Y$12,'Sel Coberturas,Capitais,Frquias'!$G$11:$J$15,4,FALSE),IF(AND(K105="E"),VLOOKUP($Y$12,'Sel Coberturas,Capitais,Frquias'!$G$22:$J$32,4,FALSE),IF(AND(K105="F"),VLOOKUP($Y$12,'Sel Coberturas,Capitais,Frquias'!$L$11:$O$17,4,FALSE),IF(AND(K105="G"),VLOOKUP($Y$12,'Sel Coberturas,Capitais,Frquias'!$Q$11:$T$11,4,FALSE)))))))))),"")</f>
        <v>0</v>
      </c>
      <c r="AA105" s="118" t="b">
        <f>IFERROR(IF(AND(K105="A"),VLOOKUP($AA$12,'Sel Coberturas,Capitais,Frquias'!$B$11:$E$17,2,FALSE),IF(AND(K105="B"),VLOOKUP($AA$12,'Sel Coberturas,Capitais,Frquias'!$B$22:$E$30,2,FALSE),IF(AND(K105="C"),VLOOKUP($AA$12,'Sel Coberturas,Capitais,Frquias'!$B$35:$E$48,2,FALSE),IF(AND(K105="D"),VLOOKUP($AA$12,'Sel Coberturas,Capitais,Frquias'!$G$11:$J$15,2,FALSE),IF(AND(K105="E"),VLOOKUP($AA$12,'Sel Coberturas,Capitais,Frquias'!$G$22:$J$32,2,FALSE),IF(AND(K105="F"),VLOOKUP($AA$12,'Sel Coberturas,Capitais,Frquias'!$L$11:$O$17,2,FALSE),IF(AND(K105="G"),VLOOKUP($AA$12,'Sel Coberturas,Capitais,Frquias'!$Q$11:$T$11,2,FALSE)))))))),"N")</f>
        <v>0</v>
      </c>
      <c r="AB105" s="119" t="b">
        <f>IFERROR(IF(AND(AA105="N"),"",(IF(AND(K105="A"),VLOOKUP($AA$12,'Sel Coberturas,Capitais,Frquias'!$B$11:$E$17,4,FALSE),IF(AND(K105="B"),VLOOKUP($AA$12,'Sel Coberturas,Capitais,Frquias'!$B$22:$E$30,4,FALSE),IF(AND(K105="C"),VLOOKUP($AA$12,'Sel Coberturas,Capitais,Frquias'!$B$35:$E$48,4,FALSE),IF(AND(K105="D"),VLOOKUP($AA$12,'Sel Coberturas,Capitais,Frquias'!$G$11:$J$15,4,FALSE),IF(AND(K105="E"),VLOOKUP($AA$12,'Sel Coberturas,Capitais,Frquias'!$G$22:$J$32,4,FALSE),IF(AND(K105="F"),VLOOKUP($AA$12,'Sel Coberturas,Capitais,Frquias'!$L$11:$O$17,4,FALSE),IF(AND(K105="G"),VLOOKUP($AA$12,'Sel Coberturas,Capitais,Frquias'!$Q$11:$T$11,4,FALSE)))))))))),"")</f>
        <v>0</v>
      </c>
      <c r="AC105" s="118" t="b">
        <f>IFERROR(IF(AND(K105="A"),VLOOKUP($AC$12,'Sel Coberturas,Capitais,Frquias'!$B$11:$E$17,2,FALSE),IF(AND(K105="B"),VLOOKUP($AC$12,'Sel Coberturas,Capitais,Frquias'!$B$22:$E$30,2,FALSE),IF(AND(K105="C"),VLOOKUP($AC$12,'Sel Coberturas,Capitais,Frquias'!$B$35:$E$48,2,FALSE),IF(AND(K105="D"),VLOOKUP($AC$12,'Sel Coberturas,Capitais,Frquias'!$G$11:$J$15,2,FALSE),IF(AND(K105="E"),VLOOKUP($AC$12,'Sel Coberturas,Capitais,Frquias'!$G$22:$J$32,2,FALSE),IF(AND(K105="F"),VLOOKUP($AC$12,'Sel Coberturas,Capitais,Frquias'!$L$11:$O$17,2,FALSE),IF(AND(K105="G"),VLOOKUP($AC$12,'Sel Coberturas,Capitais,Frquias'!$Q$11:$T$11,2,FALSE)))))))),"N")</f>
        <v>0</v>
      </c>
      <c r="AD105" s="118" t="b">
        <f>IF(AND(AC105="N"),"N",(IF(AND(K105="A"),VLOOKUP($AC$12,'Sel Coberturas,Capitais,Frquias'!$B$11:$E$17,3,FALSE),IF(AND(K105="B"),VLOOKUP($AC$12,'Sel Coberturas,Capitais,Frquias'!$B$22:$E$30,3,FALSE),IF(AND(K105="C"),VLOOKUP($AC$12,'Sel Coberturas,Capitais,Frquias'!$B$35:$E$48,3,FALSE),IF(AND(K105="D"),VLOOKUP($AC$12,'Sel Coberturas,Capitais,Frquias'!$G$11:$J$15,3,FALSE),IF(AND(K105="E"),VLOOKUP($AC$12,'Sel Coberturas,Capitais,Frquias'!$G$22:$J$32,3,FALSE),IF(AND(K105="F"),VLOOKUP($AC$12,'Sel Coberturas,Capitais,Frquias'!$L$11:$O$17,3,FALSE),IF(AND(K105="G"),VLOOKUP($AC$12,'Sel Coberturas,Capitais,Frquias'!$Q$11:$T$11,3,FALSE))))))))))</f>
        <v>0</v>
      </c>
      <c r="AE105" s="118" t="b">
        <f>IFERROR(IF(AND(K105="A"),VLOOKUP($AE$12,'Sel Coberturas,Capitais,Frquias'!$B$11:$E$17,2,FALSE),IF(AND(K105="B"),VLOOKUP($AE$12,'Sel Coberturas,Capitais,Frquias'!$B$22:$E$30,2,FALSE),IF(AND(K105="C"),VLOOKUP($AE$12,'Sel Coberturas,Capitais,Frquias'!$B$35:$E$48,2,FALSE),IF(AND(K105="D"),VLOOKUP($AE$12,'Sel Coberturas,Capitais,Frquias'!$G$11:$J$15,2,FALSE),IF(AND(K105="E"),VLOOKUP($AE$12,'Sel Coberturas,Capitais,Frquias'!$G$22:$J$32,2,FALSE),IF(AND(K105="F"),VLOOKUP($AE$12,'Sel Coberturas,Capitais,Frquias'!$L$11:$O$17,2,FALSE),IF(AND(K105="G"),VLOOKUP($AE$12,'Sel Coberturas,Capitais,Frquias'!$Q$11:$T$11,2,FALSE)))))))),"N")</f>
        <v>0</v>
      </c>
      <c r="AF105" s="118" t="b">
        <f>IF(AND(AE105="N"),"N",(IF(AND(K105="A"),VLOOKUP($AE$12,'Sel Coberturas,Capitais,Frquias'!$B$11:$E$17,3,FALSE),IF(AND(K105="B"),VLOOKUP($AE$12,'Sel Coberturas,Capitais,Frquias'!$B$22:$E$30,3,FALSE),IF(AND(K105="C"),VLOOKUP($AE$12,'Sel Coberturas,Capitais,Frquias'!$B$35:$E$48,3,FALSE),IF(AND(K105="D"),VLOOKUP($AE$12,'Sel Coberturas,Capitais,Frquias'!$G$11:$J$15,3,FALSE),IF(AND(K105="E"),VLOOKUP($AE$12,'Sel Coberturas,Capitais,Frquias'!$G$22:$J$32,3,FALSE),IF(AND(K105="F"),VLOOKUP($AE$12,'Sel Coberturas,Capitais,Frquias'!$L$11:$O$17,3,FALSE),IF(AND(K105="G"),VLOOKUP($AE$12,'Sel Coberturas,Capitais,Frquias'!$Q$11:$T$11,3,FALSE))))))))))</f>
        <v>0</v>
      </c>
      <c r="AG105" s="118" t="b">
        <f>IFERROR(IF(AND(K105="A"),VLOOKUP($AG$12,'Sel Coberturas,Capitais,Frquias'!$B$11:$E$17,2,FALSE),IF(AND(K105="B"),VLOOKUP($AG$12,'Sel Coberturas,Capitais,Frquias'!$B$22:$E$30,2,FALSE),IF(AND(K105="C"),VLOOKUP($AG$12,'Sel Coberturas,Capitais,Frquias'!$B$35:$E$48,2,FALSE),IF(AND(K105="D"),VLOOKUP($AG$12,'Sel Coberturas,Capitais,Frquias'!$G$11:$J$15,2,FALSE),IF(AND(K105="E"),VLOOKUP($AG$12,'Sel Coberturas,Capitais,Frquias'!$G$22:$J$32,2,FALSE),IF(AND(K105="F"),VLOOKUP($AG$12,'Sel Coberturas,Capitais,Frquias'!$L$11:$O$17,2,FALSE),IF(AND(K105="G"),VLOOKUP($AG$12,'Sel Coberturas,Capitais,Frquias'!$Q$11:$T$11,2,FALSE)))))))),"N")</f>
        <v>0</v>
      </c>
      <c r="AH105" s="118" t="b">
        <f>IF(AND(AG105="N"),"N",(IF(AND(K105="A"),VLOOKUP($AG$12,'Sel Coberturas,Capitais,Frquias'!$B$11:$E$17,3,FALSE),IF(AND(K105="B"),VLOOKUP($AG$12,'Sel Coberturas,Capitais,Frquias'!$B$22:$E$30,3,FALSE),IF(AND(K105="C"),VLOOKUP($AG$12,'Sel Coberturas,Capitais,Frquias'!$B$35:$E$48,3,FALSE),IF(AND(K105="D"),VLOOKUP($AG$12,'Sel Coberturas,Capitais,Frquias'!$G$11:$J$15,3,FALSE),IF(AND(K105="E"),VLOOKUP($AG$12,'Sel Coberturas,Capitais,Frquias'!$G$22:$J$32,3,FALSE),IF(AND(K105="F"),VLOOKUP($AG$12,'Sel Coberturas,Capitais,Frquias'!$L$11:$O$17,3,FALSE),IF(AND(K105="G"),VLOOKUP($AG$12,'Sel Coberturas,Capitais,Frquias'!$Q$11:$T$11,3,FALSE))))))))))</f>
        <v>0</v>
      </c>
      <c r="AI105" s="118" t="b">
        <f>IFERROR(IF(AND(K105="A"),VLOOKUP($AI$12,'Sel Coberturas,Capitais,Frquias'!$B$11:$E$17,2,FALSE),IF(AND(K105="B"),VLOOKUP($AI$12,'Sel Coberturas,Capitais,Frquias'!$B$22:$E$30,2,FALSE),IF(AND(K105="C"),VLOOKUP($AI$12,'Sel Coberturas,Capitais,Frquias'!$B$35:$E$48,2,FALSE),IF(AND(K105="D"),VLOOKUP($AI$12,'Sel Coberturas,Capitais,Frquias'!$G$11:$J$15,2,FALSE),IF(AND(K105="E"),VLOOKUP($AI$12,'Sel Coberturas,Capitais,Frquias'!$G$22:$J$32,2,FALSE),IF(AND(K105="F"),VLOOKUP($AI$12,'Sel Coberturas,Capitais,Frquias'!$L$11:$O$17,2,FALSE),IF(AND(K105="G"),VLOOKUP($AI$12,'Sel Coberturas,Capitais,Frquias'!$Q$11:$T$11,2,FALSE)))))))),"N")</f>
        <v>0</v>
      </c>
      <c r="BU105" s="100" t="s">
        <v>552</v>
      </c>
      <c r="BV105" s="100" t="s">
        <v>231</v>
      </c>
      <c r="BW105" s="94" t="s">
        <v>554</v>
      </c>
      <c r="BY105" s="102" t="s">
        <v>371</v>
      </c>
      <c r="BZ105" s="103" t="s">
        <v>372</v>
      </c>
      <c r="CA105" s="103">
        <v>215</v>
      </c>
      <c r="CC105" s="90">
        <v>2434</v>
      </c>
      <c r="CD105" s="89" t="s">
        <v>1761</v>
      </c>
      <c r="CF105" s="90">
        <v>10821</v>
      </c>
      <c r="CG105" s="92" t="s">
        <v>1915</v>
      </c>
    </row>
    <row r="106" spans="1:85">
      <c r="A106" s="85">
        <f t="shared" si="1"/>
        <v>94</v>
      </c>
      <c r="B106" s="114"/>
      <c r="C106" s="115"/>
      <c r="D106" s="115"/>
      <c r="E106" s="115"/>
      <c r="F106" s="114"/>
      <c r="G106" s="114"/>
      <c r="H106" s="114"/>
      <c r="I106" s="121"/>
      <c r="J106" s="116"/>
      <c r="K106" s="116"/>
      <c r="L106" s="117" t="b">
        <f>IFERROR(IF(AND(K106="A"),VLOOKUP($L$12,'Sel Coberturas,Capitais,Frquias'!$B$11:$E$17,3,FALSE),IF(AND(K106="B"),VLOOKUP($L$12,'Sel Coberturas,Capitais,Frquias'!$B$22:$E$30,3,FALSE),IF(AND(K106="C"),VLOOKUP($L$12,'Sel Coberturas,Capitais,Frquias'!$B$35:$E$48,3,FALSE),IF(AND(K106="D"),VLOOKUP($L$12,'Sel Coberturas,Capitais,Frquias'!$G$11:$J$15,3,FALSE),IF(AND(K106="E"),VLOOKUP($L$12,'Sel Coberturas,Capitais,Frquias'!$G$22:$J$32,3,FALSE),IF(AND(K106="F"),VLOOKUP($L$12,'Sel Coberturas,Capitais,Frquias'!$L$11:$O$17,3,FALSE),IF(AND(K106="G"),VLOOKUP($L$12,'Sel Coberturas,Capitais,Frquias'!$Q$11:$T$11,3,FALSE)))))))),"")</f>
        <v>0</v>
      </c>
      <c r="M106" s="118" t="b">
        <f>IFERROR(IF(AND(K106="A"),VLOOKUP($M$12,'Sel Coberturas,Capitais,Frquias'!$B$11:$E$17,2,FALSE),IF(AND(K106="B"),VLOOKUP($M$12,'Sel Coberturas,Capitais,Frquias'!$B$22:$E$30,2,FALSE),IF(AND(K106="C"),VLOOKUP($M$12,'Sel Coberturas,Capitais,Frquias'!$B$35:$E$48,2,FALSE),IF(AND(K106="D"),VLOOKUP($M$12,'Sel Coberturas,Capitais,Frquias'!$G$11:$J$15,2,FALSE),IF(AND(K106="E"),VLOOKUP($M$12,'Sel Coberturas,Capitais,Frquias'!$G$22:$J$32,2,FALSE),IF(AND(K106="F"),VLOOKUP($M$12,'Sel Coberturas,Capitais,Frquias'!$L$11:$O$17,2,FALSE),IF(AND(K106="G"),VLOOKUP($M$12,'Sel Coberturas,Capitais,Frquias'!$Q$11:$T$11,2,FALSE)))))))),"N")</f>
        <v>0</v>
      </c>
      <c r="N106" s="118" t="b">
        <f>IF(AND(M106="N"),"N",(IF(AND(K106="A"),VLOOKUP($M$12,'Sel Coberturas,Capitais,Frquias'!$B$11:$E$17,3,FALSE),IF(AND(K106="B"),VLOOKUP($M$12,'Sel Coberturas,Capitais,Frquias'!$B$22:$E$30,3,FALSE),IF(AND(K106="C"),VLOOKUP($M$12,'Sel Coberturas,Capitais,Frquias'!$B$35:$E$48,3,FALSE),IF(AND(K106="D"),VLOOKUP($M$12,'Sel Coberturas,Capitais,Frquias'!$G$11:$J$15,3,FALSE),IF(AND(K106="E"),VLOOKUP($M$12,'Sel Coberturas,Capitais,Frquias'!$G$22:$J$32,3,FALSE),IF(AND(K106="F"),VLOOKUP($M$12,'Sel Coberturas,Capitais,Frquias'!$L$11:$O$17,3,FALSE),IF(AND(K106="G"),VLOOKUP($M$12,'Sel Coberturas,Capitais,Frquias'!$Q$11:$T$11,3,FALSE))))))))))</f>
        <v>0</v>
      </c>
      <c r="O106" s="118" t="b">
        <f>IFERROR(IF(AND(K106="A"),VLOOKUP($O$12,'Sel Coberturas,Capitais,Frquias'!$B$11:$E$17,2,FALSE),IF(AND(K106="B"),VLOOKUP($O$12,'Sel Coberturas,Capitais,Frquias'!$B$22:$E$30,2,FALSE),IF(AND(K106="C"),VLOOKUP($O$12,'Sel Coberturas,Capitais,Frquias'!$B$35:$E$48,2,FALSE),IF(AND(K106="D"),VLOOKUP($O$12,'Sel Coberturas,Capitais,Frquias'!$G$11:$J$15,2,FALSE),IF(AND(K106="E"),VLOOKUP($O$12,'Sel Coberturas,Capitais,Frquias'!$G$22:$J$32,2,FALSE),IF(AND(K106="F"),VLOOKUP($O$12,'Sel Coberturas,Capitais,Frquias'!$L$11:$O$17,2,FALSE),IF(AND(K106="G"),VLOOKUP($O$12,'Sel Coberturas,Capitais,Frquias'!$Q$11:$T$11,2,FALSE)))))))),"N")</f>
        <v>0</v>
      </c>
      <c r="P106" s="118" t="b">
        <f>IFERROR(IF(AND(K106="A"),VLOOKUP($P$12,'Sel Coberturas,Capitais,Frquias'!$B$11:$E$17,2,FALSE),IF(AND(K106="B"),VLOOKUP($P$12,'Sel Coberturas,Capitais,Frquias'!$B$22:$E$30,2,FALSE),IF(AND(K106="C"),VLOOKUP($P$12,'Sel Coberturas,Capitais,Frquias'!$B$35:$E$48,2,FALSE),IF(AND(K106="D"),VLOOKUP($P$12,'Sel Coberturas,Capitais,Frquias'!$G$11:$J$15,2,FALSE),IF(AND(K106="E"),VLOOKUP($P$12,'Sel Coberturas,Capitais,Frquias'!$G$22:$J$32,2,FALSE),IF(AND(K106="F"),VLOOKUP($P$12,'Sel Coberturas,Capitais,Frquias'!$L$11:$O$17,2,FALSE),IF(AND(K106="G"),VLOOKUP($P$12,'Sel Coberturas,Capitais,Frquias'!$Q$11:$T$11,2,FALSE)))))))),"N")</f>
        <v>0</v>
      </c>
      <c r="Q106" s="118" t="b">
        <f>IFERROR(IF(AND(K106="A"),VLOOKUP($Q$12,'Sel Coberturas,Capitais,Frquias'!$B$11:$E$17,2,FALSE),IF(AND(K106="B"),VLOOKUP($Q$12,'Sel Coberturas,Capitais,Frquias'!$B$22:$E$30,2,FALSE),IF(AND(K106="C"),VLOOKUP($Q$12,'Sel Coberturas,Capitais,Frquias'!$B$35:$E$48,2,FALSE),IF(AND(K106="D"),VLOOKUP($Q$12,'Sel Coberturas,Capitais,Frquias'!$G$11:$J$15,2,FALSE),IF(AND(K106="E"),VLOOKUP($Q$12,'Sel Coberturas,Capitais,Frquias'!$G$22:$J$32,2,FALSE),IF(AND(K106="F"),VLOOKUP($Q$12,'Sel Coberturas,Capitais,Frquias'!$L$11:$O$17,2,FALSE),IF(AND(K106="G"),VLOOKUP($Q$12,'Sel Coberturas,Capitais,Frquias'!$Q$11:$T$11,2,FALSE)))))))),"N")</f>
        <v>0</v>
      </c>
      <c r="R106" s="118" t="b">
        <f>IF(AND(Q106="N"),"N",(IF(AND(K106="A"),VLOOKUP($Q$12,'Sel Coberturas,Capitais,Frquias'!$B$11:$E$17,3,FALSE),IF(AND(K106="B"),VLOOKUP($Q$12,'Sel Coberturas,Capitais,Frquias'!$B$22:$E$30,3,FALSE),IF(AND(K106="C"),VLOOKUP($Q$12,'Sel Coberturas,Capitais,Frquias'!$B$35:$E$48,3,FALSE),IF(AND(K106="D"),VLOOKUP($Q$12,'Sel Coberturas,Capitais,Frquias'!$G$11:$J$15,3,FALSE),IF(AND(K106="E"),VLOOKUP($Q$12,'Sel Coberturas,Capitais,Frquias'!$G$22:$J$32,3,FALSE),IF(AND(K106="F"),VLOOKUP($Q$12,'Sel Coberturas,Capitais,Frquias'!$L$11:$O$17,3,FALSE),IF(AND(K106="G"),VLOOKUP($Q$12,'Sel Coberturas,Capitais,Frquias'!$Q$11:$T$11,3,FALSE))))))))))</f>
        <v>0</v>
      </c>
      <c r="S106" s="118" t="b">
        <f>IFERROR(IF(AND(K106="A"),VLOOKUP($S$12,'Sel Coberturas,Capitais,Frquias'!$B$11:$E$17,2,FALSE),IF(AND(K106="B"),VLOOKUP($S$12,'Sel Coberturas,Capitais,Frquias'!$B$22:$E$30,2,FALSE),IF(AND(K106="C"),VLOOKUP($S$12,'Sel Coberturas,Capitais,Frquias'!$B$35:$E$48,2,FALSE),IF(AND(K106="D"),VLOOKUP($S$12,'Sel Coberturas,Capitais,Frquias'!$G$11:$J$15,2,FALSE),IF(AND(K106="E"),VLOOKUP($S$12,'Sel Coberturas,Capitais,Frquias'!$G$22:$J$32,2,FALSE),IF(AND(K106="F"),VLOOKUP($S$12,'Sel Coberturas,Capitais,Frquias'!$L$11:$O$17,2,FALSE),IF(AND(K106="G"),VLOOKUP($S$12,'Sel Coberturas,Capitais,Frquias'!$Q$11:$T$11,2,FALSE)))))))),"N")</f>
        <v>0</v>
      </c>
      <c r="T106" s="118" t="b">
        <f>IFERROR(IF(AND(S106="N"),"",(IF(AND(K106="A"),VLOOKUP($S$12,'Sel Coberturas,Capitais,Frquias'!$B$11:$E$17,4,FALSE),IF(AND(K106="B"),VLOOKUP($S$12,'Sel Coberturas,Capitais,Frquias'!$B$22:$E$30,4,FALSE),IF(AND(K106="C"),VLOOKUP($S$12,'Sel Coberturas,Capitais,Frquias'!$B$35:$E$48,4,FALSE),IF(AND(K106="D"),VLOOKUP($S$12,'Sel Coberturas,Capitais,Frquias'!$G$11:$J$15,4,FALSE),IF(AND(K106="E"),VLOOKUP($S$12,'Sel Coberturas,Capitais,Frquias'!$G$22:$J$32,4,FALSE),IF(AND(K106="F"),VLOOKUP($S$12,'Sel Coberturas,Capitais,Frquias'!$L$11:$O$17,4,FALSE),IF(AND(K106="G"),VLOOKUP($S$12,'Sel Coberturas,Capitais,Frquias'!$Q$11:$T$11,4,FALSE)))))))))),"")</f>
        <v>0</v>
      </c>
      <c r="U106" s="118" t="b">
        <f>IFERROR(IF(AND(K106="A"),VLOOKUP($U$12,'Sel Coberturas,Capitais,Frquias'!$B$11:$E$17,2,FALSE),IF(AND(K106="B"),VLOOKUP($U$12,'Sel Coberturas,Capitais,Frquias'!$B$22:$E$30,2,FALSE),IF(AND(K106="C"),VLOOKUP($U$12,'Sel Coberturas,Capitais,Frquias'!$B$35:$E$48,2,FALSE),IF(AND(K106="D"),VLOOKUP($U$12,'Sel Coberturas,Capitais,Frquias'!$G$11:$J$15,2,FALSE),IF(AND(K106="E"),VLOOKUP($U$12,'Sel Coberturas,Capitais,Frquias'!$G$22:$J$32,2,FALSE),IF(AND(K106="F"),VLOOKUP($U$12,'Sel Coberturas,Capitais,Frquias'!$L$11:$O$17,2,FALSE),IF(AND(K106="G"),VLOOKUP($U$12,'Sel Coberturas,Capitais,Frquias'!$Q$11:$T$11,2,FALSE)))))))),"N")</f>
        <v>0</v>
      </c>
      <c r="V106" s="119" t="b">
        <f>IFERROR(IF(AND(U106="N"),"",(IF(AND(K106="A"),VLOOKUP($U$12,'Sel Coberturas,Capitais,Frquias'!$B$11:$E$17,4,FALSE),IF(AND(K106="B"),VLOOKUP($U$12,'Sel Coberturas,Capitais,Frquias'!$B$22:$E$30,4,FALSE),IF(AND(K106="C"),VLOOKUP($U$12,'Sel Coberturas,Capitais,Frquias'!$B$35:$E$48,4,FALSE),IF(AND(K106="D"),VLOOKUP($U$12,'Sel Coberturas,Capitais,Frquias'!$G$11:$J$15,4,FALSE),IF(AND(K106="E"),VLOOKUP($U$12,'Sel Coberturas,Capitais,Frquias'!$G$22:$J$32,4,FALSE),IF(AND(K106="F"),VLOOKUP($U$12,'Sel Coberturas,Capitais,Frquias'!$L$11:$O$17,4,FALSE),IF(AND(K106="G"),VLOOKUP($U$12,'Sel Coberturas,Capitais,Frquias'!$Q$11:$T$11,4,FALSE)))))))))),"")</f>
        <v>0</v>
      </c>
      <c r="W106" s="118" t="b">
        <f>IFERROR(IF(AND(K106="A"),VLOOKUP($W$12,'Sel Coberturas,Capitais,Frquias'!$B$11:$E$17,2,FALSE),IF(AND(K106="B"),VLOOKUP($W$12,'Sel Coberturas,Capitais,Frquias'!$B$22:$E$30,2,FALSE),IF(AND(K106="C"),VLOOKUP($W$12,'Sel Coberturas,Capitais,Frquias'!$B$35:$E$48,2,FALSE),IF(AND(K106="D"),VLOOKUP($W$12,'Sel Coberturas,Capitais,Frquias'!$G$11:$J$15,2,FALSE),IF(AND(K106="E"),VLOOKUP($W$12,'Sel Coberturas,Capitais,Frquias'!$G$22:$J$32,2,FALSE),IF(AND(K106="F"),VLOOKUP($W$12,'Sel Coberturas,Capitais,Frquias'!$L$11:$O$17,2,FALSE),IF(AND(K106="G"),VLOOKUP($W$12,'Sel Coberturas,Capitais,Frquias'!$Q$11:$T$11,2,FALSE)))))))),"N")</f>
        <v>0</v>
      </c>
      <c r="X106" s="119" t="b">
        <f>IFERROR(IF(AND(W106="N"),"",(IF(AND(K106="A"),VLOOKUP($W$12,'Sel Coberturas,Capitais,Frquias'!$B$11:$E$17,4,FALSE),IF(AND(K106="B"),VLOOKUP($W$12,'Sel Coberturas,Capitais,Frquias'!$B$22:$E$30,4,FALSE),IF(AND(K106="C"),VLOOKUP($W$12,'Sel Coberturas,Capitais,Frquias'!$B$35:$E$48,4,FALSE),IF(AND(K106="D"),VLOOKUP($W$12,'Sel Coberturas,Capitais,Frquias'!$G$11:$J$15,4,FALSE),IF(AND(K106="E"),VLOOKUP($W$12,'Sel Coberturas,Capitais,Frquias'!$G$22:$J$32,4,FALSE),IF(AND(K106="F"),VLOOKUP($W$12,'Sel Coberturas,Capitais,Frquias'!$L$11:$O$17,4,FALSE),IF(AND(K106="G"),VLOOKUP($W$12,'Sel Coberturas,Capitais,Frquias'!$Q$11:$T$11,4,FALSE)))))))))),"")</f>
        <v>0</v>
      </c>
      <c r="Y106" s="118" t="b">
        <f>IFERROR(IF(AND(K106="A"),VLOOKUP($Y$12,'Sel Coberturas,Capitais,Frquias'!$B$11:$E$17,2,FALSE),IF(AND(K106="B"),VLOOKUP($Y$12,'Sel Coberturas,Capitais,Frquias'!$B$22:$E$30,2,FALSE),IF(AND(K106="C"),VLOOKUP($Y$12,'Sel Coberturas,Capitais,Frquias'!$B$35:$E$48,2,FALSE),IF(AND(K106="D"),VLOOKUP($Y$12,'Sel Coberturas,Capitais,Frquias'!$G$11:$J$15,2,FALSE),IF(AND(K106="E"),VLOOKUP($Y$12,'Sel Coberturas,Capitais,Frquias'!$G$22:$J$32,2,FALSE),IF(AND(K106="F"),VLOOKUP($Y$12,'Sel Coberturas,Capitais,Frquias'!$L$11:$O$17,2,FALSE),IF(AND(K106="G"),VLOOKUP($Y$12,'Sel Coberturas,Capitais,Frquias'!$Q$11:$T$11,2,FALSE)))))))),"N")</f>
        <v>0</v>
      </c>
      <c r="Z106" s="119" t="b">
        <f>IFERROR(IF(AND(Y106="N"),"",(IF(AND(K106="A"),VLOOKUP($Y$12,'Sel Coberturas,Capitais,Frquias'!$B$11:$E$17,4,FALSE),IF(AND(K106="B"),VLOOKUP($Y$12,'Sel Coberturas,Capitais,Frquias'!$B$22:$E$30,4,FALSE),IF(AND(K106="C"),VLOOKUP($Y$12,'Sel Coberturas,Capitais,Frquias'!$B$35:$E$48,4,FALSE),IF(AND(K106="D"),VLOOKUP($Y$12,'Sel Coberturas,Capitais,Frquias'!$G$11:$J$15,4,FALSE),IF(AND(K106="E"),VLOOKUP($Y$12,'Sel Coberturas,Capitais,Frquias'!$G$22:$J$32,4,FALSE),IF(AND(K106="F"),VLOOKUP($Y$12,'Sel Coberturas,Capitais,Frquias'!$L$11:$O$17,4,FALSE),IF(AND(K106="G"),VLOOKUP($Y$12,'Sel Coberturas,Capitais,Frquias'!$Q$11:$T$11,4,FALSE)))))))))),"")</f>
        <v>0</v>
      </c>
      <c r="AA106" s="118" t="b">
        <f>IFERROR(IF(AND(K106="A"),VLOOKUP($AA$12,'Sel Coberturas,Capitais,Frquias'!$B$11:$E$17,2,FALSE),IF(AND(K106="B"),VLOOKUP($AA$12,'Sel Coberturas,Capitais,Frquias'!$B$22:$E$30,2,FALSE),IF(AND(K106="C"),VLOOKUP($AA$12,'Sel Coberturas,Capitais,Frquias'!$B$35:$E$48,2,FALSE),IF(AND(K106="D"),VLOOKUP($AA$12,'Sel Coberturas,Capitais,Frquias'!$G$11:$J$15,2,FALSE),IF(AND(K106="E"),VLOOKUP($AA$12,'Sel Coberturas,Capitais,Frquias'!$G$22:$J$32,2,FALSE),IF(AND(K106="F"),VLOOKUP($AA$12,'Sel Coberturas,Capitais,Frquias'!$L$11:$O$17,2,FALSE),IF(AND(K106="G"),VLOOKUP($AA$12,'Sel Coberturas,Capitais,Frquias'!$Q$11:$T$11,2,FALSE)))))))),"N")</f>
        <v>0</v>
      </c>
      <c r="AB106" s="119" t="b">
        <f>IFERROR(IF(AND(AA106="N"),"",(IF(AND(K106="A"),VLOOKUP($AA$12,'Sel Coberturas,Capitais,Frquias'!$B$11:$E$17,4,FALSE),IF(AND(K106="B"),VLOOKUP($AA$12,'Sel Coberturas,Capitais,Frquias'!$B$22:$E$30,4,FALSE),IF(AND(K106="C"),VLOOKUP($AA$12,'Sel Coberturas,Capitais,Frquias'!$B$35:$E$48,4,FALSE),IF(AND(K106="D"),VLOOKUP($AA$12,'Sel Coberturas,Capitais,Frquias'!$G$11:$J$15,4,FALSE),IF(AND(K106="E"),VLOOKUP($AA$12,'Sel Coberturas,Capitais,Frquias'!$G$22:$J$32,4,FALSE),IF(AND(K106="F"),VLOOKUP($AA$12,'Sel Coberturas,Capitais,Frquias'!$L$11:$O$17,4,FALSE),IF(AND(K106="G"),VLOOKUP($AA$12,'Sel Coberturas,Capitais,Frquias'!$Q$11:$T$11,4,FALSE)))))))))),"")</f>
        <v>0</v>
      </c>
      <c r="AC106" s="118" t="b">
        <f>IFERROR(IF(AND(K106="A"),VLOOKUP($AC$12,'Sel Coberturas,Capitais,Frquias'!$B$11:$E$17,2,FALSE),IF(AND(K106="B"),VLOOKUP($AC$12,'Sel Coberturas,Capitais,Frquias'!$B$22:$E$30,2,FALSE),IF(AND(K106="C"),VLOOKUP($AC$12,'Sel Coberturas,Capitais,Frquias'!$B$35:$E$48,2,FALSE),IF(AND(K106="D"),VLOOKUP($AC$12,'Sel Coberturas,Capitais,Frquias'!$G$11:$J$15,2,FALSE),IF(AND(K106="E"),VLOOKUP($AC$12,'Sel Coberturas,Capitais,Frquias'!$G$22:$J$32,2,FALSE),IF(AND(K106="F"),VLOOKUP($AC$12,'Sel Coberturas,Capitais,Frquias'!$L$11:$O$17,2,FALSE),IF(AND(K106="G"),VLOOKUP($AC$12,'Sel Coberturas,Capitais,Frquias'!$Q$11:$T$11,2,FALSE)))))))),"N")</f>
        <v>0</v>
      </c>
      <c r="AD106" s="118" t="b">
        <f>IF(AND(AC106="N"),"N",(IF(AND(K106="A"),VLOOKUP($AC$12,'Sel Coberturas,Capitais,Frquias'!$B$11:$E$17,3,FALSE),IF(AND(K106="B"),VLOOKUP($AC$12,'Sel Coberturas,Capitais,Frquias'!$B$22:$E$30,3,FALSE),IF(AND(K106="C"),VLOOKUP($AC$12,'Sel Coberturas,Capitais,Frquias'!$B$35:$E$48,3,FALSE),IF(AND(K106="D"),VLOOKUP($AC$12,'Sel Coberturas,Capitais,Frquias'!$G$11:$J$15,3,FALSE),IF(AND(K106="E"),VLOOKUP($AC$12,'Sel Coberturas,Capitais,Frquias'!$G$22:$J$32,3,FALSE),IF(AND(K106="F"),VLOOKUP($AC$12,'Sel Coberturas,Capitais,Frquias'!$L$11:$O$17,3,FALSE),IF(AND(K106="G"),VLOOKUP($AC$12,'Sel Coberturas,Capitais,Frquias'!$Q$11:$T$11,3,FALSE))))))))))</f>
        <v>0</v>
      </c>
      <c r="AE106" s="118" t="b">
        <f>IFERROR(IF(AND(K106="A"),VLOOKUP($AE$12,'Sel Coberturas,Capitais,Frquias'!$B$11:$E$17,2,FALSE),IF(AND(K106="B"),VLOOKUP($AE$12,'Sel Coberturas,Capitais,Frquias'!$B$22:$E$30,2,FALSE),IF(AND(K106="C"),VLOOKUP($AE$12,'Sel Coberturas,Capitais,Frquias'!$B$35:$E$48,2,FALSE),IF(AND(K106="D"),VLOOKUP($AE$12,'Sel Coberturas,Capitais,Frquias'!$G$11:$J$15,2,FALSE),IF(AND(K106="E"),VLOOKUP($AE$12,'Sel Coberturas,Capitais,Frquias'!$G$22:$J$32,2,FALSE),IF(AND(K106="F"),VLOOKUP($AE$12,'Sel Coberturas,Capitais,Frquias'!$L$11:$O$17,2,FALSE),IF(AND(K106="G"),VLOOKUP($AE$12,'Sel Coberturas,Capitais,Frquias'!$Q$11:$T$11,2,FALSE)))))))),"N")</f>
        <v>0</v>
      </c>
      <c r="AF106" s="118" t="b">
        <f>IF(AND(AE106="N"),"N",(IF(AND(K106="A"),VLOOKUP($AE$12,'Sel Coberturas,Capitais,Frquias'!$B$11:$E$17,3,FALSE),IF(AND(K106="B"),VLOOKUP($AE$12,'Sel Coberturas,Capitais,Frquias'!$B$22:$E$30,3,FALSE),IF(AND(K106="C"),VLOOKUP($AE$12,'Sel Coberturas,Capitais,Frquias'!$B$35:$E$48,3,FALSE),IF(AND(K106="D"),VLOOKUP($AE$12,'Sel Coberturas,Capitais,Frquias'!$G$11:$J$15,3,FALSE),IF(AND(K106="E"),VLOOKUP($AE$12,'Sel Coberturas,Capitais,Frquias'!$G$22:$J$32,3,FALSE),IF(AND(K106="F"),VLOOKUP($AE$12,'Sel Coberturas,Capitais,Frquias'!$L$11:$O$17,3,FALSE),IF(AND(K106="G"),VLOOKUP($AE$12,'Sel Coberturas,Capitais,Frquias'!$Q$11:$T$11,3,FALSE))))))))))</f>
        <v>0</v>
      </c>
      <c r="AG106" s="118" t="b">
        <f>IFERROR(IF(AND(K106="A"),VLOOKUP($AG$12,'Sel Coberturas,Capitais,Frquias'!$B$11:$E$17,2,FALSE),IF(AND(K106="B"),VLOOKUP($AG$12,'Sel Coberturas,Capitais,Frquias'!$B$22:$E$30,2,FALSE),IF(AND(K106="C"),VLOOKUP($AG$12,'Sel Coberturas,Capitais,Frquias'!$B$35:$E$48,2,FALSE),IF(AND(K106="D"),VLOOKUP($AG$12,'Sel Coberturas,Capitais,Frquias'!$G$11:$J$15,2,FALSE),IF(AND(K106="E"),VLOOKUP($AG$12,'Sel Coberturas,Capitais,Frquias'!$G$22:$J$32,2,FALSE),IF(AND(K106="F"),VLOOKUP($AG$12,'Sel Coberturas,Capitais,Frquias'!$L$11:$O$17,2,FALSE),IF(AND(K106="G"),VLOOKUP($AG$12,'Sel Coberturas,Capitais,Frquias'!$Q$11:$T$11,2,FALSE)))))))),"N")</f>
        <v>0</v>
      </c>
      <c r="AH106" s="118" t="b">
        <f>IF(AND(AG106="N"),"N",(IF(AND(K106="A"),VLOOKUP($AG$12,'Sel Coberturas,Capitais,Frquias'!$B$11:$E$17,3,FALSE),IF(AND(K106="B"),VLOOKUP($AG$12,'Sel Coberturas,Capitais,Frquias'!$B$22:$E$30,3,FALSE),IF(AND(K106="C"),VLOOKUP($AG$12,'Sel Coberturas,Capitais,Frquias'!$B$35:$E$48,3,FALSE),IF(AND(K106="D"),VLOOKUP($AG$12,'Sel Coberturas,Capitais,Frquias'!$G$11:$J$15,3,FALSE),IF(AND(K106="E"),VLOOKUP($AG$12,'Sel Coberturas,Capitais,Frquias'!$G$22:$J$32,3,FALSE),IF(AND(K106="F"),VLOOKUP($AG$12,'Sel Coberturas,Capitais,Frquias'!$L$11:$O$17,3,FALSE),IF(AND(K106="G"),VLOOKUP($AG$12,'Sel Coberturas,Capitais,Frquias'!$Q$11:$T$11,3,FALSE))))))))))</f>
        <v>0</v>
      </c>
      <c r="AI106" s="118" t="b">
        <f>IFERROR(IF(AND(K106="A"),VLOOKUP($AI$12,'Sel Coberturas,Capitais,Frquias'!$B$11:$E$17,2,FALSE),IF(AND(K106="B"),VLOOKUP($AI$12,'Sel Coberturas,Capitais,Frquias'!$B$22:$E$30,2,FALSE),IF(AND(K106="C"),VLOOKUP($AI$12,'Sel Coberturas,Capitais,Frquias'!$B$35:$E$48,2,FALSE),IF(AND(K106="D"),VLOOKUP($AI$12,'Sel Coberturas,Capitais,Frquias'!$G$11:$J$15,2,FALSE),IF(AND(K106="E"),VLOOKUP($AI$12,'Sel Coberturas,Capitais,Frquias'!$G$22:$J$32,2,FALSE),IF(AND(K106="F"),VLOOKUP($AI$12,'Sel Coberturas,Capitais,Frquias'!$L$11:$O$17,2,FALSE),IF(AND(K106="G"),VLOOKUP($AI$12,'Sel Coberturas,Capitais,Frquias'!$Q$11:$T$11,2,FALSE)))))))),"N")</f>
        <v>0</v>
      </c>
      <c r="BU106" s="100" t="s">
        <v>557</v>
      </c>
      <c r="BV106" s="100" t="s">
        <v>217</v>
      </c>
      <c r="BW106" s="94" t="s">
        <v>556</v>
      </c>
      <c r="BY106" s="102" t="s">
        <v>1408</v>
      </c>
      <c r="BZ106" s="103" t="s">
        <v>392</v>
      </c>
      <c r="CA106" s="103">
        <v>2510</v>
      </c>
      <c r="CC106" s="90">
        <v>2435</v>
      </c>
      <c r="CD106" s="89" t="s">
        <v>1916</v>
      </c>
      <c r="CF106" s="90">
        <v>10822</v>
      </c>
      <c r="CG106" s="92" t="s">
        <v>1917</v>
      </c>
    </row>
    <row r="107" spans="1:85">
      <c r="A107" s="85">
        <f t="shared" si="1"/>
        <v>95</v>
      </c>
      <c r="B107" s="114"/>
      <c r="C107" s="115"/>
      <c r="D107" s="115"/>
      <c r="E107" s="115"/>
      <c r="F107" s="114"/>
      <c r="G107" s="114"/>
      <c r="H107" s="114"/>
      <c r="I107" s="121"/>
      <c r="J107" s="116"/>
      <c r="K107" s="116"/>
      <c r="L107" s="117" t="b">
        <f>IFERROR(IF(AND(K107="A"),VLOOKUP($L$12,'Sel Coberturas,Capitais,Frquias'!$B$11:$E$17,3,FALSE),IF(AND(K107="B"),VLOOKUP($L$12,'Sel Coberturas,Capitais,Frquias'!$B$22:$E$30,3,FALSE),IF(AND(K107="C"),VLOOKUP($L$12,'Sel Coberturas,Capitais,Frquias'!$B$35:$E$48,3,FALSE),IF(AND(K107="D"),VLOOKUP($L$12,'Sel Coberturas,Capitais,Frquias'!$G$11:$J$15,3,FALSE),IF(AND(K107="E"),VLOOKUP($L$12,'Sel Coberturas,Capitais,Frquias'!$G$22:$J$32,3,FALSE),IF(AND(K107="F"),VLOOKUP($L$12,'Sel Coberturas,Capitais,Frquias'!$L$11:$O$17,3,FALSE),IF(AND(K107="G"),VLOOKUP($L$12,'Sel Coberturas,Capitais,Frquias'!$Q$11:$T$11,3,FALSE)))))))),"")</f>
        <v>0</v>
      </c>
      <c r="M107" s="118" t="b">
        <f>IFERROR(IF(AND(K107="A"),VLOOKUP($M$12,'Sel Coberturas,Capitais,Frquias'!$B$11:$E$17,2,FALSE),IF(AND(K107="B"),VLOOKUP($M$12,'Sel Coberturas,Capitais,Frquias'!$B$22:$E$30,2,FALSE),IF(AND(K107="C"),VLOOKUP($M$12,'Sel Coberturas,Capitais,Frquias'!$B$35:$E$48,2,FALSE),IF(AND(K107="D"),VLOOKUP($M$12,'Sel Coberturas,Capitais,Frquias'!$G$11:$J$15,2,FALSE),IF(AND(K107="E"),VLOOKUP($M$12,'Sel Coberturas,Capitais,Frquias'!$G$22:$J$32,2,FALSE),IF(AND(K107="F"),VLOOKUP($M$12,'Sel Coberturas,Capitais,Frquias'!$L$11:$O$17,2,FALSE),IF(AND(K107="G"),VLOOKUP($M$12,'Sel Coberturas,Capitais,Frquias'!$Q$11:$T$11,2,FALSE)))))))),"N")</f>
        <v>0</v>
      </c>
      <c r="N107" s="118" t="b">
        <f>IF(AND(M107="N"),"N",(IF(AND(K107="A"),VLOOKUP($M$12,'Sel Coberturas,Capitais,Frquias'!$B$11:$E$17,3,FALSE),IF(AND(K107="B"),VLOOKUP($M$12,'Sel Coberturas,Capitais,Frquias'!$B$22:$E$30,3,FALSE),IF(AND(K107="C"),VLOOKUP($M$12,'Sel Coberturas,Capitais,Frquias'!$B$35:$E$48,3,FALSE),IF(AND(K107="D"),VLOOKUP($M$12,'Sel Coberturas,Capitais,Frquias'!$G$11:$J$15,3,FALSE),IF(AND(K107="E"),VLOOKUP($M$12,'Sel Coberturas,Capitais,Frquias'!$G$22:$J$32,3,FALSE),IF(AND(K107="F"),VLOOKUP($M$12,'Sel Coberturas,Capitais,Frquias'!$L$11:$O$17,3,FALSE),IF(AND(K107="G"),VLOOKUP($M$12,'Sel Coberturas,Capitais,Frquias'!$Q$11:$T$11,3,FALSE))))))))))</f>
        <v>0</v>
      </c>
      <c r="O107" s="118" t="b">
        <f>IFERROR(IF(AND(K107="A"),VLOOKUP($O$12,'Sel Coberturas,Capitais,Frquias'!$B$11:$E$17,2,FALSE),IF(AND(K107="B"),VLOOKUP($O$12,'Sel Coberturas,Capitais,Frquias'!$B$22:$E$30,2,FALSE),IF(AND(K107="C"),VLOOKUP($O$12,'Sel Coberturas,Capitais,Frquias'!$B$35:$E$48,2,FALSE),IF(AND(K107="D"),VLOOKUP($O$12,'Sel Coberturas,Capitais,Frquias'!$G$11:$J$15,2,FALSE),IF(AND(K107="E"),VLOOKUP($O$12,'Sel Coberturas,Capitais,Frquias'!$G$22:$J$32,2,FALSE),IF(AND(K107="F"),VLOOKUP($O$12,'Sel Coberturas,Capitais,Frquias'!$L$11:$O$17,2,FALSE),IF(AND(K107="G"),VLOOKUP($O$12,'Sel Coberturas,Capitais,Frquias'!$Q$11:$T$11,2,FALSE)))))))),"N")</f>
        <v>0</v>
      </c>
      <c r="P107" s="118" t="b">
        <f>IFERROR(IF(AND(K107="A"),VLOOKUP($P$12,'Sel Coberturas,Capitais,Frquias'!$B$11:$E$17,2,FALSE),IF(AND(K107="B"),VLOOKUP($P$12,'Sel Coberturas,Capitais,Frquias'!$B$22:$E$30,2,FALSE),IF(AND(K107="C"),VLOOKUP($P$12,'Sel Coberturas,Capitais,Frquias'!$B$35:$E$48,2,FALSE),IF(AND(K107="D"),VLOOKUP($P$12,'Sel Coberturas,Capitais,Frquias'!$G$11:$J$15,2,FALSE),IF(AND(K107="E"),VLOOKUP($P$12,'Sel Coberturas,Capitais,Frquias'!$G$22:$J$32,2,FALSE),IF(AND(K107="F"),VLOOKUP($P$12,'Sel Coberturas,Capitais,Frquias'!$L$11:$O$17,2,FALSE),IF(AND(K107="G"),VLOOKUP($P$12,'Sel Coberturas,Capitais,Frquias'!$Q$11:$T$11,2,FALSE)))))))),"N")</f>
        <v>0</v>
      </c>
      <c r="Q107" s="118" t="b">
        <f>IFERROR(IF(AND(K107="A"),VLOOKUP($Q$12,'Sel Coberturas,Capitais,Frquias'!$B$11:$E$17,2,FALSE),IF(AND(K107="B"),VLOOKUP($Q$12,'Sel Coberturas,Capitais,Frquias'!$B$22:$E$30,2,FALSE),IF(AND(K107="C"),VLOOKUP($Q$12,'Sel Coberturas,Capitais,Frquias'!$B$35:$E$48,2,FALSE),IF(AND(K107="D"),VLOOKUP($Q$12,'Sel Coberturas,Capitais,Frquias'!$G$11:$J$15,2,FALSE),IF(AND(K107="E"),VLOOKUP($Q$12,'Sel Coberturas,Capitais,Frquias'!$G$22:$J$32,2,FALSE),IF(AND(K107="F"),VLOOKUP($Q$12,'Sel Coberturas,Capitais,Frquias'!$L$11:$O$17,2,FALSE),IF(AND(K107="G"),VLOOKUP($Q$12,'Sel Coberturas,Capitais,Frquias'!$Q$11:$T$11,2,FALSE)))))))),"N")</f>
        <v>0</v>
      </c>
      <c r="R107" s="118" t="b">
        <f>IF(AND(Q107="N"),"N",(IF(AND(K107="A"),VLOOKUP($Q$12,'Sel Coberturas,Capitais,Frquias'!$B$11:$E$17,3,FALSE),IF(AND(K107="B"),VLOOKUP($Q$12,'Sel Coberturas,Capitais,Frquias'!$B$22:$E$30,3,FALSE),IF(AND(K107="C"),VLOOKUP($Q$12,'Sel Coberturas,Capitais,Frquias'!$B$35:$E$48,3,FALSE),IF(AND(K107="D"),VLOOKUP($Q$12,'Sel Coberturas,Capitais,Frquias'!$G$11:$J$15,3,FALSE),IF(AND(K107="E"),VLOOKUP($Q$12,'Sel Coberturas,Capitais,Frquias'!$G$22:$J$32,3,FALSE),IF(AND(K107="F"),VLOOKUP($Q$12,'Sel Coberturas,Capitais,Frquias'!$L$11:$O$17,3,FALSE),IF(AND(K107="G"),VLOOKUP($Q$12,'Sel Coberturas,Capitais,Frquias'!$Q$11:$T$11,3,FALSE))))))))))</f>
        <v>0</v>
      </c>
      <c r="S107" s="118" t="b">
        <f>IFERROR(IF(AND(K107="A"),VLOOKUP($S$12,'Sel Coberturas,Capitais,Frquias'!$B$11:$E$17,2,FALSE),IF(AND(K107="B"),VLOOKUP($S$12,'Sel Coberturas,Capitais,Frquias'!$B$22:$E$30,2,FALSE),IF(AND(K107="C"),VLOOKUP($S$12,'Sel Coberturas,Capitais,Frquias'!$B$35:$E$48,2,FALSE),IF(AND(K107="D"),VLOOKUP($S$12,'Sel Coberturas,Capitais,Frquias'!$G$11:$J$15,2,FALSE),IF(AND(K107="E"),VLOOKUP($S$12,'Sel Coberturas,Capitais,Frquias'!$G$22:$J$32,2,FALSE),IF(AND(K107="F"),VLOOKUP($S$12,'Sel Coberturas,Capitais,Frquias'!$L$11:$O$17,2,FALSE),IF(AND(K107="G"),VLOOKUP($S$12,'Sel Coberturas,Capitais,Frquias'!$Q$11:$T$11,2,FALSE)))))))),"N")</f>
        <v>0</v>
      </c>
      <c r="T107" s="118" t="b">
        <f>IFERROR(IF(AND(S107="N"),"",(IF(AND(K107="A"),VLOOKUP($S$12,'Sel Coberturas,Capitais,Frquias'!$B$11:$E$17,4,FALSE),IF(AND(K107="B"),VLOOKUP($S$12,'Sel Coberturas,Capitais,Frquias'!$B$22:$E$30,4,FALSE),IF(AND(K107="C"),VLOOKUP($S$12,'Sel Coberturas,Capitais,Frquias'!$B$35:$E$48,4,FALSE),IF(AND(K107="D"),VLOOKUP($S$12,'Sel Coberturas,Capitais,Frquias'!$G$11:$J$15,4,FALSE),IF(AND(K107="E"),VLOOKUP($S$12,'Sel Coberturas,Capitais,Frquias'!$G$22:$J$32,4,FALSE),IF(AND(K107="F"),VLOOKUP($S$12,'Sel Coberturas,Capitais,Frquias'!$L$11:$O$17,4,FALSE),IF(AND(K107="G"),VLOOKUP($S$12,'Sel Coberturas,Capitais,Frquias'!$Q$11:$T$11,4,FALSE)))))))))),"")</f>
        <v>0</v>
      </c>
      <c r="U107" s="118" t="b">
        <f>IFERROR(IF(AND(K107="A"),VLOOKUP($U$12,'Sel Coberturas,Capitais,Frquias'!$B$11:$E$17,2,FALSE),IF(AND(K107="B"),VLOOKUP($U$12,'Sel Coberturas,Capitais,Frquias'!$B$22:$E$30,2,FALSE),IF(AND(K107="C"),VLOOKUP($U$12,'Sel Coberturas,Capitais,Frquias'!$B$35:$E$48,2,FALSE),IF(AND(K107="D"),VLOOKUP($U$12,'Sel Coberturas,Capitais,Frquias'!$G$11:$J$15,2,FALSE),IF(AND(K107="E"),VLOOKUP($U$12,'Sel Coberturas,Capitais,Frquias'!$G$22:$J$32,2,FALSE),IF(AND(K107="F"),VLOOKUP($U$12,'Sel Coberturas,Capitais,Frquias'!$L$11:$O$17,2,FALSE),IF(AND(K107="G"),VLOOKUP($U$12,'Sel Coberturas,Capitais,Frquias'!$Q$11:$T$11,2,FALSE)))))))),"N")</f>
        <v>0</v>
      </c>
      <c r="V107" s="119" t="b">
        <f>IFERROR(IF(AND(U107="N"),"",(IF(AND(K107="A"),VLOOKUP($U$12,'Sel Coberturas,Capitais,Frquias'!$B$11:$E$17,4,FALSE),IF(AND(K107="B"),VLOOKUP($U$12,'Sel Coberturas,Capitais,Frquias'!$B$22:$E$30,4,FALSE),IF(AND(K107="C"),VLOOKUP($U$12,'Sel Coberturas,Capitais,Frquias'!$B$35:$E$48,4,FALSE),IF(AND(K107="D"),VLOOKUP($U$12,'Sel Coberturas,Capitais,Frquias'!$G$11:$J$15,4,FALSE),IF(AND(K107="E"),VLOOKUP($U$12,'Sel Coberturas,Capitais,Frquias'!$G$22:$J$32,4,FALSE),IF(AND(K107="F"),VLOOKUP($U$12,'Sel Coberturas,Capitais,Frquias'!$L$11:$O$17,4,FALSE),IF(AND(K107="G"),VLOOKUP($U$12,'Sel Coberturas,Capitais,Frquias'!$Q$11:$T$11,4,FALSE)))))))))),"")</f>
        <v>0</v>
      </c>
      <c r="W107" s="118" t="b">
        <f>IFERROR(IF(AND(K107="A"),VLOOKUP($W$12,'Sel Coberturas,Capitais,Frquias'!$B$11:$E$17,2,FALSE),IF(AND(K107="B"),VLOOKUP($W$12,'Sel Coberturas,Capitais,Frquias'!$B$22:$E$30,2,FALSE),IF(AND(K107="C"),VLOOKUP($W$12,'Sel Coberturas,Capitais,Frquias'!$B$35:$E$48,2,FALSE),IF(AND(K107="D"),VLOOKUP($W$12,'Sel Coberturas,Capitais,Frquias'!$G$11:$J$15,2,FALSE),IF(AND(K107="E"),VLOOKUP($W$12,'Sel Coberturas,Capitais,Frquias'!$G$22:$J$32,2,FALSE),IF(AND(K107="F"),VLOOKUP($W$12,'Sel Coberturas,Capitais,Frquias'!$L$11:$O$17,2,FALSE),IF(AND(K107="G"),VLOOKUP($W$12,'Sel Coberturas,Capitais,Frquias'!$Q$11:$T$11,2,FALSE)))))))),"N")</f>
        <v>0</v>
      </c>
      <c r="X107" s="119" t="b">
        <f>IFERROR(IF(AND(W107="N"),"",(IF(AND(K107="A"),VLOOKUP($W$12,'Sel Coberturas,Capitais,Frquias'!$B$11:$E$17,4,FALSE),IF(AND(K107="B"),VLOOKUP($W$12,'Sel Coberturas,Capitais,Frquias'!$B$22:$E$30,4,FALSE),IF(AND(K107="C"),VLOOKUP($W$12,'Sel Coberturas,Capitais,Frquias'!$B$35:$E$48,4,FALSE),IF(AND(K107="D"),VLOOKUP($W$12,'Sel Coberturas,Capitais,Frquias'!$G$11:$J$15,4,FALSE),IF(AND(K107="E"),VLOOKUP($W$12,'Sel Coberturas,Capitais,Frquias'!$G$22:$J$32,4,FALSE),IF(AND(K107="F"),VLOOKUP($W$12,'Sel Coberturas,Capitais,Frquias'!$L$11:$O$17,4,FALSE),IF(AND(K107="G"),VLOOKUP($W$12,'Sel Coberturas,Capitais,Frquias'!$Q$11:$T$11,4,FALSE)))))))))),"")</f>
        <v>0</v>
      </c>
      <c r="Y107" s="118" t="b">
        <f>IFERROR(IF(AND(K107="A"),VLOOKUP($Y$12,'Sel Coberturas,Capitais,Frquias'!$B$11:$E$17,2,FALSE),IF(AND(K107="B"),VLOOKUP($Y$12,'Sel Coberturas,Capitais,Frquias'!$B$22:$E$30,2,FALSE),IF(AND(K107="C"),VLOOKUP($Y$12,'Sel Coberturas,Capitais,Frquias'!$B$35:$E$48,2,FALSE),IF(AND(K107="D"),VLOOKUP($Y$12,'Sel Coberturas,Capitais,Frquias'!$G$11:$J$15,2,FALSE),IF(AND(K107="E"),VLOOKUP($Y$12,'Sel Coberturas,Capitais,Frquias'!$G$22:$J$32,2,FALSE),IF(AND(K107="F"),VLOOKUP($Y$12,'Sel Coberturas,Capitais,Frquias'!$L$11:$O$17,2,FALSE),IF(AND(K107="G"),VLOOKUP($Y$12,'Sel Coberturas,Capitais,Frquias'!$Q$11:$T$11,2,FALSE)))))))),"N")</f>
        <v>0</v>
      </c>
      <c r="Z107" s="119" t="b">
        <f>IFERROR(IF(AND(Y107="N"),"",(IF(AND(K107="A"),VLOOKUP($Y$12,'Sel Coberturas,Capitais,Frquias'!$B$11:$E$17,4,FALSE),IF(AND(K107="B"),VLOOKUP($Y$12,'Sel Coberturas,Capitais,Frquias'!$B$22:$E$30,4,FALSE),IF(AND(K107="C"),VLOOKUP($Y$12,'Sel Coberturas,Capitais,Frquias'!$B$35:$E$48,4,FALSE),IF(AND(K107="D"),VLOOKUP($Y$12,'Sel Coberturas,Capitais,Frquias'!$G$11:$J$15,4,FALSE),IF(AND(K107="E"),VLOOKUP($Y$12,'Sel Coberturas,Capitais,Frquias'!$G$22:$J$32,4,FALSE),IF(AND(K107="F"),VLOOKUP($Y$12,'Sel Coberturas,Capitais,Frquias'!$L$11:$O$17,4,FALSE),IF(AND(K107="G"),VLOOKUP($Y$12,'Sel Coberturas,Capitais,Frquias'!$Q$11:$T$11,4,FALSE)))))))))),"")</f>
        <v>0</v>
      </c>
      <c r="AA107" s="118" t="b">
        <f>IFERROR(IF(AND(K107="A"),VLOOKUP($AA$12,'Sel Coberturas,Capitais,Frquias'!$B$11:$E$17,2,FALSE),IF(AND(K107="B"),VLOOKUP($AA$12,'Sel Coberturas,Capitais,Frquias'!$B$22:$E$30,2,FALSE),IF(AND(K107="C"),VLOOKUP($AA$12,'Sel Coberturas,Capitais,Frquias'!$B$35:$E$48,2,FALSE),IF(AND(K107="D"),VLOOKUP($AA$12,'Sel Coberturas,Capitais,Frquias'!$G$11:$J$15,2,FALSE),IF(AND(K107="E"),VLOOKUP($AA$12,'Sel Coberturas,Capitais,Frquias'!$G$22:$J$32,2,FALSE),IF(AND(K107="F"),VLOOKUP($AA$12,'Sel Coberturas,Capitais,Frquias'!$L$11:$O$17,2,FALSE),IF(AND(K107="G"),VLOOKUP($AA$12,'Sel Coberturas,Capitais,Frquias'!$Q$11:$T$11,2,FALSE)))))))),"N")</f>
        <v>0</v>
      </c>
      <c r="AB107" s="119" t="b">
        <f>IFERROR(IF(AND(AA107="N"),"",(IF(AND(K107="A"),VLOOKUP($AA$12,'Sel Coberturas,Capitais,Frquias'!$B$11:$E$17,4,FALSE),IF(AND(K107="B"),VLOOKUP($AA$12,'Sel Coberturas,Capitais,Frquias'!$B$22:$E$30,4,FALSE),IF(AND(K107="C"),VLOOKUP($AA$12,'Sel Coberturas,Capitais,Frquias'!$B$35:$E$48,4,FALSE),IF(AND(K107="D"),VLOOKUP($AA$12,'Sel Coberturas,Capitais,Frquias'!$G$11:$J$15,4,FALSE),IF(AND(K107="E"),VLOOKUP($AA$12,'Sel Coberturas,Capitais,Frquias'!$G$22:$J$32,4,FALSE),IF(AND(K107="F"),VLOOKUP($AA$12,'Sel Coberturas,Capitais,Frquias'!$L$11:$O$17,4,FALSE),IF(AND(K107="G"),VLOOKUP($AA$12,'Sel Coberturas,Capitais,Frquias'!$Q$11:$T$11,4,FALSE)))))))))),"")</f>
        <v>0</v>
      </c>
      <c r="AC107" s="118" t="b">
        <f>IFERROR(IF(AND(K107="A"),VLOOKUP($AC$12,'Sel Coberturas,Capitais,Frquias'!$B$11:$E$17,2,FALSE),IF(AND(K107="B"),VLOOKUP($AC$12,'Sel Coberturas,Capitais,Frquias'!$B$22:$E$30,2,FALSE),IF(AND(K107="C"),VLOOKUP($AC$12,'Sel Coberturas,Capitais,Frquias'!$B$35:$E$48,2,FALSE),IF(AND(K107="D"),VLOOKUP($AC$12,'Sel Coberturas,Capitais,Frquias'!$G$11:$J$15,2,FALSE),IF(AND(K107="E"),VLOOKUP($AC$12,'Sel Coberturas,Capitais,Frquias'!$G$22:$J$32,2,FALSE),IF(AND(K107="F"),VLOOKUP($AC$12,'Sel Coberturas,Capitais,Frquias'!$L$11:$O$17,2,FALSE),IF(AND(K107="G"),VLOOKUP($AC$12,'Sel Coberturas,Capitais,Frquias'!$Q$11:$T$11,2,FALSE)))))))),"N")</f>
        <v>0</v>
      </c>
      <c r="AD107" s="118" t="b">
        <f>IF(AND(AC107="N"),"N",(IF(AND(K107="A"),VLOOKUP($AC$12,'Sel Coberturas,Capitais,Frquias'!$B$11:$E$17,3,FALSE),IF(AND(K107="B"),VLOOKUP($AC$12,'Sel Coberturas,Capitais,Frquias'!$B$22:$E$30,3,FALSE),IF(AND(K107="C"),VLOOKUP($AC$12,'Sel Coberturas,Capitais,Frquias'!$B$35:$E$48,3,FALSE),IF(AND(K107="D"),VLOOKUP($AC$12,'Sel Coberturas,Capitais,Frquias'!$G$11:$J$15,3,FALSE),IF(AND(K107="E"),VLOOKUP($AC$12,'Sel Coberturas,Capitais,Frquias'!$G$22:$J$32,3,FALSE),IF(AND(K107="F"),VLOOKUP($AC$12,'Sel Coberturas,Capitais,Frquias'!$L$11:$O$17,3,FALSE),IF(AND(K107="G"),VLOOKUP($AC$12,'Sel Coberturas,Capitais,Frquias'!$Q$11:$T$11,3,FALSE))))))))))</f>
        <v>0</v>
      </c>
      <c r="AE107" s="118" t="b">
        <f>IFERROR(IF(AND(K107="A"),VLOOKUP($AE$12,'Sel Coberturas,Capitais,Frquias'!$B$11:$E$17,2,FALSE),IF(AND(K107="B"),VLOOKUP($AE$12,'Sel Coberturas,Capitais,Frquias'!$B$22:$E$30,2,FALSE),IF(AND(K107="C"),VLOOKUP($AE$12,'Sel Coberturas,Capitais,Frquias'!$B$35:$E$48,2,FALSE),IF(AND(K107="D"),VLOOKUP($AE$12,'Sel Coberturas,Capitais,Frquias'!$G$11:$J$15,2,FALSE),IF(AND(K107="E"),VLOOKUP($AE$12,'Sel Coberturas,Capitais,Frquias'!$G$22:$J$32,2,FALSE),IF(AND(K107="F"),VLOOKUP($AE$12,'Sel Coberturas,Capitais,Frquias'!$L$11:$O$17,2,FALSE),IF(AND(K107="G"),VLOOKUP($AE$12,'Sel Coberturas,Capitais,Frquias'!$Q$11:$T$11,2,FALSE)))))))),"N")</f>
        <v>0</v>
      </c>
      <c r="AF107" s="118" t="b">
        <f>IF(AND(AE107="N"),"N",(IF(AND(K107="A"),VLOOKUP($AE$12,'Sel Coberturas,Capitais,Frquias'!$B$11:$E$17,3,FALSE),IF(AND(K107="B"),VLOOKUP($AE$12,'Sel Coberturas,Capitais,Frquias'!$B$22:$E$30,3,FALSE),IF(AND(K107="C"),VLOOKUP($AE$12,'Sel Coberturas,Capitais,Frquias'!$B$35:$E$48,3,FALSE),IF(AND(K107="D"),VLOOKUP($AE$12,'Sel Coberturas,Capitais,Frquias'!$G$11:$J$15,3,FALSE),IF(AND(K107="E"),VLOOKUP($AE$12,'Sel Coberturas,Capitais,Frquias'!$G$22:$J$32,3,FALSE),IF(AND(K107="F"),VLOOKUP($AE$12,'Sel Coberturas,Capitais,Frquias'!$L$11:$O$17,3,FALSE),IF(AND(K107="G"),VLOOKUP($AE$12,'Sel Coberturas,Capitais,Frquias'!$Q$11:$T$11,3,FALSE))))))))))</f>
        <v>0</v>
      </c>
      <c r="AG107" s="118" t="b">
        <f>IFERROR(IF(AND(K107="A"),VLOOKUP($AG$12,'Sel Coberturas,Capitais,Frquias'!$B$11:$E$17,2,FALSE),IF(AND(K107="B"),VLOOKUP($AG$12,'Sel Coberturas,Capitais,Frquias'!$B$22:$E$30,2,FALSE),IF(AND(K107="C"),VLOOKUP($AG$12,'Sel Coberturas,Capitais,Frquias'!$B$35:$E$48,2,FALSE),IF(AND(K107="D"),VLOOKUP($AG$12,'Sel Coberturas,Capitais,Frquias'!$G$11:$J$15,2,FALSE),IF(AND(K107="E"),VLOOKUP($AG$12,'Sel Coberturas,Capitais,Frquias'!$G$22:$J$32,2,FALSE),IF(AND(K107="F"),VLOOKUP($AG$12,'Sel Coberturas,Capitais,Frquias'!$L$11:$O$17,2,FALSE),IF(AND(K107="G"),VLOOKUP($AG$12,'Sel Coberturas,Capitais,Frquias'!$Q$11:$T$11,2,FALSE)))))))),"N")</f>
        <v>0</v>
      </c>
      <c r="AH107" s="118" t="b">
        <f>IF(AND(AG107="N"),"N",(IF(AND(K107="A"),VLOOKUP($AG$12,'Sel Coberturas,Capitais,Frquias'!$B$11:$E$17,3,FALSE),IF(AND(K107="B"),VLOOKUP($AG$12,'Sel Coberturas,Capitais,Frquias'!$B$22:$E$30,3,FALSE),IF(AND(K107="C"),VLOOKUP($AG$12,'Sel Coberturas,Capitais,Frquias'!$B$35:$E$48,3,FALSE),IF(AND(K107="D"),VLOOKUP($AG$12,'Sel Coberturas,Capitais,Frquias'!$G$11:$J$15,3,FALSE),IF(AND(K107="E"),VLOOKUP($AG$12,'Sel Coberturas,Capitais,Frquias'!$G$22:$J$32,3,FALSE),IF(AND(K107="F"),VLOOKUP($AG$12,'Sel Coberturas,Capitais,Frquias'!$L$11:$O$17,3,FALSE),IF(AND(K107="G"),VLOOKUP($AG$12,'Sel Coberturas,Capitais,Frquias'!$Q$11:$T$11,3,FALSE))))))))))</f>
        <v>0</v>
      </c>
      <c r="AI107" s="118" t="b">
        <f>IFERROR(IF(AND(K107="A"),VLOOKUP($AI$12,'Sel Coberturas,Capitais,Frquias'!$B$11:$E$17,2,FALSE),IF(AND(K107="B"),VLOOKUP($AI$12,'Sel Coberturas,Capitais,Frquias'!$B$22:$E$30,2,FALSE),IF(AND(K107="C"),VLOOKUP($AI$12,'Sel Coberturas,Capitais,Frquias'!$B$35:$E$48,2,FALSE),IF(AND(K107="D"),VLOOKUP($AI$12,'Sel Coberturas,Capitais,Frquias'!$G$11:$J$15,2,FALSE),IF(AND(K107="E"),VLOOKUP($AI$12,'Sel Coberturas,Capitais,Frquias'!$G$22:$J$32,2,FALSE),IF(AND(K107="F"),VLOOKUP($AI$12,'Sel Coberturas,Capitais,Frquias'!$L$11:$O$17,2,FALSE),IF(AND(K107="G"),VLOOKUP($AI$12,'Sel Coberturas,Capitais,Frquias'!$Q$11:$T$11,2,FALSE)))))))),"N")</f>
        <v>0</v>
      </c>
      <c r="BU107" s="100" t="s">
        <v>560</v>
      </c>
      <c r="BV107" s="100" t="s">
        <v>231</v>
      </c>
      <c r="BW107" s="94" t="s">
        <v>559</v>
      </c>
      <c r="BY107" s="102" t="s">
        <v>452</v>
      </c>
      <c r="BZ107" s="103" t="s">
        <v>392</v>
      </c>
      <c r="CA107" s="103">
        <v>292</v>
      </c>
      <c r="CC107" s="90">
        <v>2440</v>
      </c>
      <c r="CD107" s="89" t="s">
        <v>1464</v>
      </c>
      <c r="CF107" s="90">
        <v>10830</v>
      </c>
      <c r="CG107" s="92" t="s">
        <v>1918</v>
      </c>
    </row>
    <row r="108" spans="1:85">
      <c r="A108" s="85">
        <f t="shared" si="1"/>
        <v>96</v>
      </c>
      <c r="B108" s="114"/>
      <c r="C108" s="115"/>
      <c r="D108" s="115"/>
      <c r="E108" s="115"/>
      <c r="F108" s="114"/>
      <c r="G108" s="114"/>
      <c r="H108" s="114"/>
      <c r="I108" s="121"/>
      <c r="J108" s="116"/>
      <c r="K108" s="116"/>
      <c r="L108" s="117" t="b">
        <f>IFERROR(IF(AND(K108="A"),VLOOKUP($L$12,'Sel Coberturas,Capitais,Frquias'!$B$11:$E$17,3,FALSE),IF(AND(K108="B"),VLOOKUP($L$12,'Sel Coberturas,Capitais,Frquias'!$B$22:$E$30,3,FALSE),IF(AND(K108="C"),VLOOKUP($L$12,'Sel Coberturas,Capitais,Frquias'!$B$35:$E$48,3,FALSE),IF(AND(K108="D"),VLOOKUP($L$12,'Sel Coberturas,Capitais,Frquias'!$G$11:$J$15,3,FALSE),IF(AND(K108="E"),VLOOKUP($L$12,'Sel Coberturas,Capitais,Frquias'!$G$22:$J$32,3,FALSE),IF(AND(K108="F"),VLOOKUP($L$12,'Sel Coberturas,Capitais,Frquias'!$L$11:$O$17,3,FALSE),IF(AND(K108="G"),VLOOKUP($L$12,'Sel Coberturas,Capitais,Frquias'!$Q$11:$T$11,3,FALSE)))))))),"")</f>
        <v>0</v>
      </c>
      <c r="M108" s="118" t="b">
        <f>IFERROR(IF(AND(K108="A"),VLOOKUP($M$12,'Sel Coberturas,Capitais,Frquias'!$B$11:$E$17,2,FALSE),IF(AND(K108="B"),VLOOKUP($M$12,'Sel Coberturas,Capitais,Frquias'!$B$22:$E$30,2,FALSE),IF(AND(K108="C"),VLOOKUP($M$12,'Sel Coberturas,Capitais,Frquias'!$B$35:$E$48,2,FALSE),IF(AND(K108="D"),VLOOKUP($M$12,'Sel Coberturas,Capitais,Frquias'!$G$11:$J$15,2,FALSE),IF(AND(K108="E"),VLOOKUP($M$12,'Sel Coberturas,Capitais,Frquias'!$G$22:$J$32,2,FALSE),IF(AND(K108="F"),VLOOKUP($M$12,'Sel Coberturas,Capitais,Frquias'!$L$11:$O$17,2,FALSE),IF(AND(K108="G"),VLOOKUP($M$12,'Sel Coberturas,Capitais,Frquias'!$Q$11:$T$11,2,FALSE)))))))),"N")</f>
        <v>0</v>
      </c>
      <c r="N108" s="118" t="b">
        <f>IF(AND(M108="N"),"N",(IF(AND(K108="A"),VLOOKUP($M$12,'Sel Coberturas,Capitais,Frquias'!$B$11:$E$17,3,FALSE),IF(AND(K108="B"),VLOOKUP($M$12,'Sel Coberturas,Capitais,Frquias'!$B$22:$E$30,3,FALSE),IF(AND(K108="C"),VLOOKUP($M$12,'Sel Coberturas,Capitais,Frquias'!$B$35:$E$48,3,FALSE),IF(AND(K108="D"),VLOOKUP($M$12,'Sel Coberturas,Capitais,Frquias'!$G$11:$J$15,3,FALSE),IF(AND(K108="E"),VLOOKUP($M$12,'Sel Coberturas,Capitais,Frquias'!$G$22:$J$32,3,FALSE),IF(AND(K108="F"),VLOOKUP($M$12,'Sel Coberturas,Capitais,Frquias'!$L$11:$O$17,3,FALSE),IF(AND(K108="G"),VLOOKUP($M$12,'Sel Coberturas,Capitais,Frquias'!$Q$11:$T$11,3,FALSE))))))))))</f>
        <v>0</v>
      </c>
      <c r="O108" s="118" t="b">
        <f>IFERROR(IF(AND(K108="A"),VLOOKUP($O$12,'Sel Coberturas,Capitais,Frquias'!$B$11:$E$17,2,FALSE),IF(AND(K108="B"),VLOOKUP($O$12,'Sel Coberturas,Capitais,Frquias'!$B$22:$E$30,2,FALSE),IF(AND(K108="C"),VLOOKUP($O$12,'Sel Coberturas,Capitais,Frquias'!$B$35:$E$48,2,FALSE),IF(AND(K108="D"),VLOOKUP($O$12,'Sel Coberturas,Capitais,Frquias'!$G$11:$J$15,2,FALSE),IF(AND(K108="E"),VLOOKUP($O$12,'Sel Coberturas,Capitais,Frquias'!$G$22:$J$32,2,FALSE),IF(AND(K108="F"),VLOOKUP($O$12,'Sel Coberturas,Capitais,Frquias'!$L$11:$O$17,2,FALSE),IF(AND(K108="G"),VLOOKUP($O$12,'Sel Coberturas,Capitais,Frquias'!$Q$11:$T$11,2,FALSE)))))))),"N")</f>
        <v>0</v>
      </c>
      <c r="P108" s="118" t="b">
        <f>IFERROR(IF(AND(K108="A"),VLOOKUP($P$12,'Sel Coberturas,Capitais,Frquias'!$B$11:$E$17,2,FALSE),IF(AND(K108="B"),VLOOKUP($P$12,'Sel Coberturas,Capitais,Frquias'!$B$22:$E$30,2,FALSE),IF(AND(K108="C"),VLOOKUP($P$12,'Sel Coberturas,Capitais,Frquias'!$B$35:$E$48,2,FALSE),IF(AND(K108="D"),VLOOKUP($P$12,'Sel Coberturas,Capitais,Frquias'!$G$11:$J$15,2,FALSE),IF(AND(K108="E"),VLOOKUP($P$12,'Sel Coberturas,Capitais,Frquias'!$G$22:$J$32,2,FALSE),IF(AND(K108="F"),VLOOKUP($P$12,'Sel Coberturas,Capitais,Frquias'!$L$11:$O$17,2,FALSE),IF(AND(K108="G"),VLOOKUP($P$12,'Sel Coberturas,Capitais,Frquias'!$Q$11:$T$11,2,FALSE)))))))),"N")</f>
        <v>0</v>
      </c>
      <c r="Q108" s="118" t="b">
        <f>IFERROR(IF(AND(K108="A"),VLOOKUP($Q$12,'Sel Coberturas,Capitais,Frquias'!$B$11:$E$17,2,FALSE),IF(AND(K108="B"),VLOOKUP($Q$12,'Sel Coberturas,Capitais,Frquias'!$B$22:$E$30,2,FALSE),IF(AND(K108="C"),VLOOKUP($Q$12,'Sel Coberturas,Capitais,Frquias'!$B$35:$E$48,2,FALSE),IF(AND(K108="D"),VLOOKUP($Q$12,'Sel Coberturas,Capitais,Frquias'!$G$11:$J$15,2,FALSE),IF(AND(K108="E"),VLOOKUP($Q$12,'Sel Coberturas,Capitais,Frquias'!$G$22:$J$32,2,FALSE),IF(AND(K108="F"),VLOOKUP($Q$12,'Sel Coberturas,Capitais,Frquias'!$L$11:$O$17,2,FALSE),IF(AND(K108="G"),VLOOKUP($Q$12,'Sel Coberturas,Capitais,Frquias'!$Q$11:$T$11,2,FALSE)))))))),"N")</f>
        <v>0</v>
      </c>
      <c r="R108" s="118" t="b">
        <f>IF(AND(Q108="N"),"N",(IF(AND(K108="A"),VLOOKUP($Q$12,'Sel Coberturas,Capitais,Frquias'!$B$11:$E$17,3,FALSE),IF(AND(K108="B"),VLOOKUP($Q$12,'Sel Coberturas,Capitais,Frquias'!$B$22:$E$30,3,FALSE),IF(AND(K108="C"),VLOOKUP($Q$12,'Sel Coberturas,Capitais,Frquias'!$B$35:$E$48,3,FALSE),IF(AND(K108="D"),VLOOKUP($Q$12,'Sel Coberturas,Capitais,Frquias'!$G$11:$J$15,3,FALSE),IF(AND(K108="E"),VLOOKUP($Q$12,'Sel Coberturas,Capitais,Frquias'!$G$22:$J$32,3,FALSE),IF(AND(K108="F"),VLOOKUP($Q$12,'Sel Coberturas,Capitais,Frquias'!$L$11:$O$17,3,FALSE),IF(AND(K108="G"),VLOOKUP($Q$12,'Sel Coberturas,Capitais,Frquias'!$Q$11:$T$11,3,FALSE))))))))))</f>
        <v>0</v>
      </c>
      <c r="S108" s="118" t="b">
        <f>IFERROR(IF(AND(K108="A"),VLOOKUP($S$12,'Sel Coberturas,Capitais,Frquias'!$B$11:$E$17,2,FALSE),IF(AND(K108="B"),VLOOKUP($S$12,'Sel Coberturas,Capitais,Frquias'!$B$22:$E$30,2,FALSE),IF(AND(K108="C"),VLOOKUP($S$12,'Sel Coberturas,Capitais,Frquias'!$B$35:$E$48,2,FALSE),IF(AND(K108="D"),VLOOKUP($S$12,'Sel Coberturas,Capitais,Frquias'!$G$11:$J$15,2,FALSE),IF(AND(K108="E"),VLOOKUP($S$12,'Sel Coberturas,Capitais,Frquias'!$G$22:$J$32,2,FALSE),IF(AND(K108="F"),VLOOKUP($S$12,'Sel Coberturas,Capitais,Frquias'!$L$11:$O$17,2,FALSE),IF(AND(K108="G"),VLOOKUP($S$12,'Sel Coberturas,Capitais,Frquias'!$Q$11:$T$11,2,FALSE)))))))),"N")</f>
        <v>0</v>
      </c>
      <c r="T108" s="118" t="b">
        <f>IFERROR(IF(AND(S108="N"),"",(IF(AND(K108="A"),VLOOKUP($S$12,'Sel Coberturas,Capitais,Frquias'!$B$11:$E$17,4,FALSE),IF(AND(K108="B"),VLOOKUP($S$12,'Sel Coberturas,Capitais,Frquias'!$B$22:$E$30,4,FALSE),IF(AND(K108="C"),VLOOKUP($S$12,'Sel Coberturas,Capitais,Frquias'!$B$35:$E$48,4,FALSE),IF(AND(K108="D"),VLOOKUP($S$12,'Sel Coberturas,Capitais,Frquias'!$G$11:$J$15,4,FALSE),IF(AND(K108="E"),VLOOKUP($S$12,'Sel Coberturas,Capitais,Frquias'!$G$22:$J$32,4,FALSE),IF(AND(K108="F"),VLOOKUP($S$12,'Sel Coberturas,Capitais,Frquias'!$L$11:$O$17,4,FALSE),IF(AND(K108="G"),VLOOKUP($S$12,'Sel Coberturas,Capitais,Frquias'!$Q$11:$T$11,4,FALSE)))))))))),"")</f>
        <v>0</v>
      </c>
      <c r="U108" s="118" t="b">
        <f>IFERROR(IF(AND(K108="A"),VLOOKUP($U$12,'Sel Coberturas,Capitais,Frquias'!$B$11:$E$17,2,FALSE),IF(AND(K108="B"),VLOOKUP($U$12,'Sel Coberturas,Capitais,Frquias'!$B$22:$E$30,2,FALSE),IF(AND(K108="C"),VLOOKUP($U$12,'Sel Coberturas,Capitais,Frquias'!$B$35:$E$48,2,FALSE),IF(AND(K108="D"),VLOOKUP($U$12,'Sel Coberturas,Capitais,Frquias'!$G$11:$J$15,2,FALSE),IF(AND(K108="E"),VLOOKUP($U$12,'Sel Coberturas,Capitais,Frquias'!$G$22:$J$32,2,FALSE),IF(AND(K108="F"),VLOOKUP($U$12,'Sel Coberturas,Capitais,Frquias'!$L$11:$O$17,2,FALSE),IF(AND(K108="G"),VLOOKUP($U$12,'Sel Coberturas,Capitais,Frquias'!$Q$11:$T$11,2,FALSE)))))))),"N")</f>
        <v>0</v>
      </c>
      <c r="V108" s="119" t="b">
        <f>IFERROR(IF(AND(U108="N"),"",(IF(AND(K108="A"),VLOOKUP($U$12,'Sel Coberturas,Capitais,Frquias'!$B$11:$E$17,4,FALSE),IF(AND(K108="B"),VLOOKUP($U$12,'Sel Coberturas,Capitais,Frquias'!$B$22:$E$30,4,FALSE),IF(AND(K108="C"),VLOOKUP($U$12,'Sel Coberturas,Capitais,Frquias'!$B$35:$E$48,4,FALSE),IF(AND(K108="D"),VLOOKUP($U$12,'Sel Coberturas,Capitais,Frquias'!$G$11:$J$15,4,FALSE),IF(AND(K108="E"),VLOOKUP($U$12,'Sel Coberturas,Capitais,Frquias'!$G$22:$J$32,4,FALSE),IF(AND(K108="F"),VLOOKUP($U$12,'Sel Coberturas,Capitais,Frquias'!$L$11:$O$17,4,FALSE),IF(AND(K108="G"),VLOOKUP($U$12,'Sel Coberturas,Capitais,Frquias'!$Q$11:$T$11,4,FALSE)))))))))),"")</f>
        <v>0</v>
      </c>
      <c r="W108" s="118" t="b">
        <f>IFERROR(IF(AND(K108="A"),VLOOKUP($W$12,'Sel Coberturas,Capitais,Frquias'!$B$11:$E$17,2,FALSE),IF(AND(K108="B"),VLOOKUP($W$12,'Sel Coberturas,Capitais,Frquias'!$B$22:$E$30,2,FALSE),IF(AND(K108="C"),VLOOKUP($W$12,'Sel Coberturas,Capitais,Frquias'!$B$35:$E$48,2,FALSE),IF(AND(K108="D"),VLOOKUP($W$12,'Sel Coberturas,Capitais,Frquias'!$G$11:$J$15,2,FALSE),IF(AND(K108="E"),VLOOKUP($W$12,'Sel Coberturas,Capitais,Frquias'!$G$22:$J$32,2,FALSE),IF(AND(K108="F"),VLOOKUP($W$12,'Sel Coberturas,Capitais,Frquias'!$L$11:$O$17,2,FALSE),IF(AND(K108="G"),VLOOKUP($W$12,'Sel Coberturas,Capitais,Frquias'!$Q$11:$T$11,2,FALSE)))))))),"N")</f>
        <v>0</v>
      </c>
      <c r="X108" s="119" t="b">
        <f>IFERROR(IF(AND(W108="N"),"",(IF(AND(K108="A"),VLOOKUP($W$12,'Sel Coberturas,Capitais,Frquias'!$B$11:$E$17,4,FALSE),IF(AND(K108="B"),VLOOKUP($W$12,'Sel Coberturas,Capitais,Frquias'!$B$22:$E$30,4,FALSE),IF(AND(K108="C"),VLOOKUP($W$12,'Sel Coberturas,Capitais,Frquias'!$B$35:$E$48,4,FALSE),IF(AND(K108="D"),VLOOKUP($W$12,'Sel Coberturas,Capitais,Frquias'!$G$11:$J$15,4,FALSE),IF(AND(K108="E"),VLOOKUP($W$12,'Sel Coberturas,Capitais,Frquias'!$G$22:$J$32,4,FALSE),IF(AND(K108="F"),VLOOKUP($W$12,'Sel Coberturas,Capitais,Frquias'!$L$11:$O$17,4,FALSE),IF(AND(K108="G"),VLOOKUP($W$12,'Sel Coberturas,Capitais,Frquias'!$Q$11:$T$11,4,FALSE)))))))))),"")</f>
        <v>0</v>
      </c>
      <c r="Y108" s="118" t="b">
        <f>IFERROR(IF(AND(K108="A"),VLOOKUP($Y$12,'Sel Coberturas,Capitais,Frquias'!$B$11:$E$17,2,FALSE),IF(AND(K108="B"),VLOOKUP($Y$12,'Sel Coberturas,Capitais,Frquias'!$B$22:$E$30,2,FALSE),IF(AND(K108="C"),VLOOKUP($Y$12,'Sel Coberturas,Capitais,Frquias'!$B$35:$E$48,2,FALSE),IF(AND(K108="D"),VLOOKUP($Y$12,'Sel Coberturas,Capitais,Frquias'!$G$11:$J$15,2,FALSE),IF(AND(K108="E"),VLOOKUP($Y$12,'Sel Coberturas,Capitais,Frquias'!$G$22:$J$32,2,FALSE),IF(AND(K108="F"),VLOOKUP($Y$12,'Sel Coberturas,Capitais,Frquias'!$L$11:$O$17,2,FALSE),IF(AND(K108="G"),VLOOKUP($Y$12,'Sel Coberturas,Capitais,Frquias'!$Q$11:$T$11,2,FALSE)))))))),"N")</f>
        <v>0</v>
      </c>
      <c r="Z108" s="119" t="b">
        <f>IFERROR(IF(AND(Y108="N"),"",(IF(AND(K108="A"),VLOOKUP($Y$12,'Sel Coberturas,Capitais,Frquias'!$B$11:$E$17,4,FALSE),IF(AND(K108="B"),VLOOKUP($Y$12,'Sel Coberturas,Capitais,Frquias'!$B$22:$E$30,4,FALSE),IF(AND(K108="C"),VLOOKUP($Y$12,'Sel Coberturas,Capitais,Frquias'!$B$35:$E$48,4,FALSE),IF(AND(K108="D"),VLOOKUP($Y$12,'Sel Coberturas,Capitais,Frquias'!$G$11:$J$15,4,FALSE),IF(AND(K108="E"),VLOOKUP($Y$12,'Sel Coberturas,Capitais,Frquias'!$G$22:$J$32,4,FALSE),IF(AND(K108="F"),VLOOKUP($Y$12,'Sel Coberturas,Capitais,Frquias'!$L$11:$O$17,4,FALSE),IF(AND(K108="G"),VLOOKUP($Y$12,'Sel Coberturas,Capitais,Frquias'!$Q$11:$T$11,4,FALSE)))))))))),"")</f>
        <v>0</v>
      </c>
      <c r="AA108" s="118" t="b">
        <f>IFERROR(IF(AND(K108="A"),VLOOKUP($AA$12,'Sel Coberturas,Capitais,Frquias'!$B$11:$E$17,2,FALSE),IF(AND(K108="B"),VLOOKUP($AA$12,'Sel Coberturas,Capitais,Frquias'!$B$22:$E$30,2,FALSE),IF(AND(K108="C"),VLOOKUP($AA$12,'Sel Coberturas,Capitais,Frquias'!$B$35:$E$48,2,FALSE),IF(AND(K108="D"),VLOOKUP($AA$12,'Sel Coberturas,Capitais,Frquias'!$G$11:$J$15,2,FALSE),IF(AND(K108="E"),VLOOKUP($AA$12,'Sel Coberturas,Capitais,Frquias'!$G$22:$J$32,2,FALSE),IF(AND(K108="F"),VLOOKUP($AA$12,'Sel Coberturas,Capitais,Frquias'!$L$11:$O$17,2,FALSE),IF(AND(K108="G"),VLOOKUP($AA$12,'Sel Coberturas,Capitais,Frquias'!$Q$11:$T$11,2,FALSE)))))))),"N")</f>
        <v>0</v>
      </c>
      <c r="AB108" s="119" t="b">
        <f>IFERROR(IF(AND(AA108="N"),"",(IF(AND(K108="A"),VLOOKUP($AA$12,'Sel Coberturas,Capitais,Frquias'!$B$11:$E$17,4,FALSE),IF(AND(K108="B"),VLOOKUP($AA$12,'Sel Coberturas,Capitais,Frquias'!$B$22:$E$30,4,FALSE),IF(AND(K108="C"),VLOOKUP($AA$12,'Sel Coberturas,Capitais,Frquias'!$B$35:$E$48,4,FALSE),IF(AND(K108="D"),VLOOKUP($AA$12,'Sel Coberturas,Capitais,Frquias'!$G$11:$J$15,4,FALSE),IF(AND(K108="E"),VLOOKUP($AA$12,'Sel Coberturas,Capitais,Frquias'!$G$22:$J$32,4,FALSE),IF(AND(K108="F"),VLOOKUP($AA$12,'Sel Coberturas,Capitais,Frquias'!$L$11:$O$17,4,FALSE),IF(AND(K108="G"),VLOOKUP($AA$12,'Sel Coberturas,Capitais,Frquias'!$Q$11:$T$11,4,FALSE)))))))))),"")</f>
        <v>0</v>
      </c>
      <c r="AC108" s="118" t="b">
        <f>IFERROR(IF(AND(K108="A"),VLOOKUP($AC$12,'Sel Coberturas,Capitais,Frquias'!$B$11:$E$17,2,FALSE),IF(AND(K108="B"),VLOOKUP($AC$12,'Sel Coberturas,Capitais,Frquias'!$B$22:$E$30,2,FALSE),IF(AND(K108="C"),VLOOKUP($AC$12,'Sel Coberturas,Capitais,Frquias'!$B$35:$E$48,2,FALSE),IF(AND(K108="D"),VLOOKUP($AC$12,'Sel Coberturas,Capitais,Frquias'!$G$11:$J$15,2,FALSE),IF(AND(K108="E"),VLOOKUP($AC$12,'Sel Coberturas,Capitais,Frquias'!$G$22:$J$32,2,FALSE),IF(AND(K108="F"),VLOOKUP($AC$12,'Sel Coberturas,Capitais,Frquias'!$L$11:$O$17,2,FALSE),IF(AND(K108="G"),VLOOKUP($AC$12,'Sel Coberturas,Capitais,Frquias'!$Q$11:$T$11,2,FALSE)))))))),"N")</f>
        <v>0</v>
      </c>
      <c r="AD108" s="118" t="b">
        <f>IF(AND(AC108="N"),"N",(IF(AND(K108="A"),VLOOKUP($AC$12,'Sel Coberturas,Capitais,Frquias'!$B$11:$E$17,3,FALSE),IF(AND(K108="B"),VLOOKUP($AC$12,'Sel Coberturas,Capitais,Frquias'!$B$22:$E$30,3,FALSE),IF(AND(K108="C"),VLOOKUP($AC$12,'Sel Coberturas,Capitais,Frquias'!$B$35:$E$48,3,FALSE),IF(AND(K108="D"),VLOOKUP($AC$12,'Sel Coberturas,Capitais,Frquias'!$G$11:$J$15,3,FALSE),IF(AND(K108="E"),VLOOKUP($AC$12,'Sel Coberturas,Capitais,Frquias'!$G$22:$J$32,3,FALSE),IF(AND(K108="F"),VLOOKUP($AC$12,'Sel Coberturas,Capitais,Frquias'!$L$11:$O$17,3,FALSE),IF(AND(K108="G"),VLOOKUP($AC$12,'Sel Coberturas,Capitais,Frquias'!$Q$11:$T$11,3,FALSE))))))))))</f>
        <v>0</v>
      </c>
      <c r="AE108" s="118" t="b">
        <f>IFERROR(IF(AND(K108="A"),VLOOKUP($AE$12,'Sel Coberturas,Capitais,Frquias'!$B$11:$E$17,2,FALSE),IF(AND(K108="B"),VLOOKUP($AE$12,'Sel Coberturas,Capitais,Frquias'!$B$22:$E$30,2,FALSE),IF(AND(K108="C"),VLOOKUP($AE$12,'Sel Coberturas,Capitais,Frquias'!$B$35:$E$48,2,FALSE),IF(AND(K108="D"),VLOOKUP($AE$12,'Sel Coberturas,Capitais,Frquias'!$G$11:$J$15,2,FALSE),IF(AND(K108="E"),VLOOKUP($AE$12,'Sel Coberturas,Capitais,Frquias'!$G$22:$J$32,2,FALSE),IF(AND(K108="F"),VLOOKUP($AE$12,'Sel Coberturas,Capitais,Frquias'!$L$11:$O$17,2,FALSE),IF(AND(K108="G"),VLOOKUP($AE$12,'Sel Coberturas,Capitais,Frquias'!$Q$11:$T$11,2,FALSE)))))))),"N")</f>
        <v>0</v>
      </c>
      <c r="AF108" s="118" t="b">
        <f>IF(AND(AE108="N"),"N",(IF(AND(K108="A"),VLOOKUP($AE$12,'Sel Coberturas,Capitais,Frquias'!$B$11:$E$17,3,FALSE),IF(AND(K108="B"),VLOOKUP($AE$12,'Sel Coberturas,Capitais,Frquias'!$B$22:$E$30,3,FALSE),IF(AND(K108="C"),VLOOKUP($AE$12,'Sel Coberturas,Capitais,Frquias'!$B$35:$E$48,3,FALSE),IF(AND(K108="D"),VLOOKUP($AE$12,'Sel Coberturas,Capitais,Frquias'!$G$11:$J$15,3,FALSE),IF(AND(K108="E"),VLOOKUP($AE$12,'Sel Coberturas,Capitais,Frquias'!$G$22:$J$32,3,FALSE),IF(AND(K108="F"),VLOOKUP($AE$12,'Sel Coberturas,Capitais,Frquias'!$L$11:$O$17,3,FALSE),IF(AND(K108="G"),VLOOKUP($AE$12,'Sel Coberturas,Capitais,Frquias'!$Q$11:$T$11,3,FALSE))))))))))</f>
        <v>0</v>
      </c>
      <c r="AG108" s="118" t="b">
        <f>IFERROR(IF(AND(K108="A"),VLOOKUP($AG$12,'Sel Coberturas,Capitais,Frquias'!$B$11:$E$17,2,FALSE),IF(AND(K108="B"),VLOOKUP($AG$12,'Sel Coberturas,Capitais,Frquias'!$B$22:$E$30,2,FALSE),IF(AND(K108="C"),VLOOKUP($AG$12,'Sel Coberturas,Capitais,Frquias'!$B$35:$E$48,2,FALSE),IF(AND(K108="D"),VLOOKUP($AG$12,'Sel Coberturas,Capitais,Frquias'!$G$11:$J$15,2,FALSE),IF(AND(K108="E"),VLOOKUP($AG$12,'Sel Coberturas,Capitais,Frquias'!$G$22:$J$32,2,FALSE),IF(AND(K108="F"),VLOOKUP($AG$12,'Sel Coberturas,Capitais,Frquias'!$L$11:$O$17,2,FALSE),IF(AND(K108="G"),VLOOKUP($AG$12,'Sel Coberturas,Capitais,Frquias'!$Q$11:$T$11,2,FALSE)))))))),"N")</f>
        <v>0</v>
      </c>
      <c r="AH108" s="118" t="b">
        <f>IF(AND(AG108="N"),"N",(IF(AND(K108="A"),VLOOKUP($AG$12,'Sel Coberturas,Capitais,Frquias'!$B$11:$E$17,3,FALSE),IF(AND(K108="B"),VLOOKUP($AG$12,'Sel Coberturas,Capitais,Frquias'!$B$22:$E$30,3,FALSE),IF(AND(K108="C"),VLOOKUP($AG$12,'Sel Coberturas,Capitais,Frquias'!$B$35:$E$48,3,FALSE),IF(AND(K108="D"),VLOOKUP($AG$12,'Sel Coberturas,Capitais,Frquias'!$G$11:$J$15,3,FALSE),IF(AND(K108="E"),VLOOKUP($AG$12,'Sel Coberturas,Capitais,Frquias'!$G$22:$J$32,3,FALSE),IF(AND(K108="F"),VLOOKUP($AG$12,'Sel Coberturas,Capitais,Frquias'!$L$11:$O$17,3,FALSE),IF(AND(K108="G"),VLOOKUP($AG$12,'Sel Coberturas,Capitais,Frquias'!$Q$11:$T$11,3,FALSE))))))))))</f>
        <v>0</v>
      </c>
      <c r="AI108" s="118" t="b">
        <f>IFERROR(IF(AND(K108="A"),VLOOKUP($AI$12,'Sel Coberturas,Capitais,Frquias'!$B$11:$E$17,2,FALSE),IF(AND(K108="B"),VLOOKUP($AI$12,'Sel Coberturas,Capitais,Frquias'!$B$22:$E$30,2,FALSE),IF(AND(K108="C"),VLOOKUP($AI$12,'Sel Coberturas,Capitais,Frquias'!$B$35:$E$48,2,FALSE),IF(AND(K108="D"),VLOOKUP($AI$12,'Sel Coberturas,Capitais,Frquias'!$G$11:$J$15,2,FALSE),IF(AND(K108="E"),VLOOKUP($AI$12,'Sel Coberturas,Capitais,Frquias'!$G$22:$J$32,2,FALSE),IF(AND(K108="F"),VLOOKUP($AI$12,'Sel Coberturas,Capitais,Frquias'!$L$11:$O$17,2,FALSE),IF(AND(K108="G"),VLOOKUP($AI$12,'Sel Coberturas,Capitais,Frquias'!$Q$11:$T$11,2,FALSE)))))))),"N")</f>
        <v>0</v>
      </c>
      <c r="BU108" s="100" t="s">
        <v>567</v>
      </c>
      <c r="BV108" s="100" t="s">
        <v>568</v>
      </c>
      <c r="BW108" s="94" t="s">
        <v>566</v>
      </c>
      <c r="BY108" s="102" t="s">
        <v>1751</v>
      </c>
      <c r="BZ108" s="103" t="s">
        <v>431</v>
      </c>
      <c r="CA108" s="103">
        <v>6307</v>
      </c>
      <c r="CC108" s="90">
        <v>2445</v>
      </c>
      <c r="CD108" s="89" t="s">
        <v>1919</v>
      </c>
      <c r="CF108" s="90">
        <v>10840</v>
      </c>
      <c r="CG108" s="92" t="s">
        <v>1920</v>
      </c>
    </row>
    <row r="109" spans="1:85">
      <c r="A109" s="85">
        <f t="shared" si="1"/>
        <v>97</v>
      </c>
      <c r="B109" s="114"/>
      <c r="C109" s="115"/>
      <c r="D109" s="115"/>
      <c r="E109" s="115"/>
      <c r="F109" s="114"/>
      <c r="G109" s="114"/>
      <c r="H109" s="114"/>
      <c r="I109" s="121"/>
      <c r="J109" s="116"/>
      <c r="K109" s="116"/>
      <c r="L109" s="117" t="b">
        <f>IFERROR(IF(AND(K109="A"),VLOOKUP($L$12,'Sel Coberturas,Capitais,Frquias'!$B$11:$E$17,3,FALSE),IF(AND(K109="B"),VLOOKUP($L$12,'Sel Coberturas,Capitais,Frquias'!$B$22:$E$30,3,FALSE),IF(AND(K109="C"),VLOOKUP($L$12,'Sel Coberturas,Capitais,Frquias'!$B$35:$E$48,3,FALSE),IF(AND(K109="D"),VLOOKUP($L$12,'Sel Coberturas,Capitais,Frquias'!$G$11:$J$15,3,FALSE),IF(AND(K109="E"),VLOOKUP($L$12,'Sel Coberturas,Capitais,Frquias'!$G$22:$J$32,3,FALSE),IF(AND(K109="F"),VLOOKUP($L$12,'Sel Coberturas,Capitais,Frquias'!$L$11:$O$17,3,FALSE),IF(AND(K109="G"),VLOOKUP($L$12,'Sel Coberturas,Capitais,Frquias'!$Q$11:$T$11,3,FALSE)))))))),"")</f>
        <v>0</v>
      </c>
      <c r="M109" s="118" t="b">
        <f>IFERROR(IF(AND(K109="A"),VLOOKUP($M$12,'Sel Coberturas,Capitais,Frquias'!$B$11:$E$17,2,FALSE),IF(AND(K109="B"),VLOOKUP($M$12,'Sel Coberturas,Capitais,Frquias'!$B$22:$E$30,2,FALSE),IF(AND(K109="C"),VLOOKUP($M$12,'Sel Coberturas,Capitais,Frquias'!$B$35:$E$48,2,FALSE),IF(AND(K109="D"),VLOOKUP($M$12,'Sel Coberturas,Capitais,Frquias'!$G$11:$J$15,2,FALSE),IF(AND(K109="E"),VLOOKUP($M$12,'Sel Coberturas,Capitais,Frquias'!$G$22:$J$32,2,FALSE),IF(AND(K109="F"),VLOOKUP($M$12,'Sel Coberturas,Capitais,Frquias'!$L$11:$O$17,2,FALSE),IF(AND(K109="G"),VLOOKUP($M$12,'Sel Coberturas,Capitais,Frquias'!$Q$11:$T$11,2,FALSE)))))))),"N")</f>
        <v>0</v>
      </c>
      <c r="N109" s="118" t="b">
        <f>IF(AND(M109="N"),"N",(IF(AND(K109="A"),VLOOKUP($M$12,'Sel Coberturas,Capitais,Frquias'!$B$11:$E$17,3,FALSE),IF(AND(K109="B"),VLOOKUP($M$12,'Sel Coberturas,Capitais,Frquias'!$B$22:$E$30,3,FALSE),IF(AND(K109="C"),VLOOKUP($M$12,'Sel Coberturas,Capitais,Frquias'!$B$35:$E$48,3,FALSE),IF(AND(K109="D"),VLOOKUP($M$12,'Sel Coberturas,Capitais,Frquias'!$G$11:$J$15,3,FALSE),IF(AND(K109="E"),VLOOKUP($M$12,'Sel Coberturas,Capitais,Frquias'!$G$22:$J$32,3,FALSE),IF(AND(K109="F"),VLOOKUP($M$12,'Sel Coberturas,Capitais,Frquias'!$L$11:$O$17,3,FALSE),IF(AND(K109="G"),VLOOKUP($M$12,'Sel Coberturas,Capitais,Frquias'!$Q$11:$T$11,3,FALSE))))))))))</f>
        <v>0</v>
      </c>
      <c r="O109" s="118" t="b">
        <f>IFERROR(IF(AND(K109="A"),VLOOKUP($O$12,'Sel Coberturas,Capitais,Frquias'!$B$11:$E$17,2,FALSE),IF(AND(K109="B"),VLOOKUP($O$12,'Sel Coberturas,Capitais,Frquias'!$B$22:$E$30,2,FALSE),IF(AND(K109="C"),VLOOKUP($O$12,'Sel Coberturas,Capitais,Frquias'!$B$35:$E$48,2,FALSE),IF(AND(K109="D"),VLOOKUP($O$12,'Sel Coberturas,Capitais,Frquias'!$G$11:$J$15,2,FALSE),IF(AND(K109="E"),VLOOKUP($O$12,'Sel Coberturas,Capitais,Frquias'!$G$22:$J$32,2,FALSE),IF(AND(K109="F"),VLOOKUP($O$12,'Sel Coberturas,Capitais,Frquias'!$L$11:$O$17,2,FALSE),IF(AND(K109="G"),VLOOKUP($O$12,'Sel Coberturas,Capitais,Frquias'!$Q$11:$T$11,2,FALSE)))))))),"N")</f>
        <v>0</v>
      </c>
      <c r="P109" s="118" t="b">
        <f>IFERROR(IF(AND(K109="A"),VLOOKUP($P$12,'Sel Coberturas,Capitais,Frquias'!$B$11:$E$17,2,FALSE),IF(AND(K109="B"),VLOOKUP($P$12,'Sel Coberturas,Capitais,Frquias'!$B$22:$E$30,2,FALSE),IF(AND(K109="C"),VLOOKUP($P$12,'Sel Coberturas,Capitais,Frquias'!$B$35:$E$48,2,FALSE),IF(AND(K109="D"),VLOOKUP($P$12,'Sel Coberturas,Capitais,Frquias'!$G$11:$J$15,2,FALSE),IF(AND(K109="E"),VLOOKUP($P$12,'Sel Coberturas,Capitais,Frquias'!$G$22:$J$32,2,FALSE),IF(AND(K109="F"),VLOOKUP($P$12,'Sel Coberturas,Capitais,Frquias'!$L$11:$O$17,2,FALSE),IF(AND(K109="G"),VLOOKUP($P$12,'Sel Coberturas,Capitais,Frquias'!$Q$11:$T$11,2,FALSE)))))))),"N")</f>
        <v>0</v>
      </c>
      <c r="Q109" s="118" t="b">
        <f>IFERROR(IF(AND(K109="A"),VLOOKUP($Q$12,'Sel Coberturas,Capitais,Frquias'!$B$11:$E$17,2,FALSE),IF(AND(K109="B"),VLOOKUP($Q$12,'Sel Coberturas,Capitais,Frquias'!$B$22:$E$30,2,FALSE),IF(AND(K109="C"),VLOOKUP($Q$12,'Sel Coberturas,Capitais,Frquias'!$B$35:$E$48,2,FALSE),IF(AND(K109="D"),VLOOKUP($Q$12,'Sel Coberturas,Capitais,Frquias'!$G$11:$J$15,2,FALSE),IF(AND(K109="E"),VLOOKUP($Q$12,'Sel Coberturas,Capitais,Frquias'!$G$22:$J$32,2,FALSE),IF(AND(K109="F"),VLOOKUP($Q$12,'Sel Coberturas,Capitais,Frquias'!$L$11:$O$17,2,FALSE),IF(AND(K109="G"),VLOOKUP($Q$12,'Sel Coberturas,Capitais,Frquias'!$Q$11:$T$11,2,FALSE)))))))),"N")</f>
        <v>0</v>
      </c>
      <c r="R109" s="118" t="b">
        <f>IF(AND(Q109="N"),"N",(IF(AND(K109="A"),VLOOKUP($Q$12,'Sel Coberturas,Capitais,Frquias'!$B$11:$E$17,3,FALSE),IF(AND(K109="B"),VLOOKUP($Q$12,'Sel Coberturas,Capitais,Frquias'!$B$22:$E$30,3,FALSE),IF(AND(K109="C"),VLOOKUP($Q$12,'Sel Coberturas,Capitais,Frquias'!$B$35:$E$48,3,FALSE),IF(AND(K109="D"),VLOOKUP($Q$12,'Sel Coberturas,Capitais,Frquias'!$G$11:$J$15,3,FALSE),IF(AND(K109="E"),VLOOKUP($Q$12,'Sel Coberturas,Capitais,Frquias'!$G$22:$J$32,3,FALSE),IF(AND(K109="F"),VLOOKUP($Q$12,'Sel Coberturas,Capitais,Frquias'!$L$11:$O$17,3,FALSE),IF(AND(K109="G"),VLOOKUP($Q$12,'Sel Coberturas,Capitais,Frquias'!$Q$11:$T$11,3,FALSE))))))))))</f>
        <v>0</v>
      </c>
      <c r="S109" s="118" t="b">
        <f>IFERROR(IF(AND(K109="A"),VLOOKUP($S$12,'Sel Coberturas,Capitais,Frquias'!$B$11:$E$17,2,FALSE),IF(AND(K109="B"),VLOOKUP($S$12,'Sel Coberturas,Capitais,Frquias'!$B$22:$E$30,2,FALSE),IF(AND(K109="C"),VLOOKUP($S$12,'Sel Coberturas,Capitais,Frquias'!$B$35:$E$48,2,FALSE),IF(AND(K109="D"),VLOOKUP($S$12,'Sel Coberturas,Capitais,Frquias'!$G$11:$J$15,2,FALSE),IF(AND(K109="E"),VLOOKUP($S$12,'Sel Coberturas,Capitais,Frquias'!$G$22:$J$32,2,FALSE),IF(AND(K109="F"),VLOOKUP($S$12,'Sel Coberturas,Capitais,Frquias'!$L$11:$O$17,2,FALSE),IF(AND(K109="G"),VLOOKUP($S$12,'Sel Coberturas,Capitais,Frquias'!$Q$11:$T$11,2,FALSE)))))))),"N")</f>
        <v>0</v>
      </c>
      <c r="T109" s="118" t="b">
        <f>IFERROR(IF(AND(S109="N"),"",(IF(AND(K109="A"),VLOOKUP($S$12,'Sel Coberturas,Capitais,Frquias'!$B$11:$E$17,4,FALSE),IF(AND(K109="B"),VLOOKUP($S$12,'Sel Coberturas,Capitais,Frquias'!$B$22:$E$30,4,FALSE),IF(AND(K109="C"),VLOOKUP($S$12,'Sel Coberturas,Capitais,Frquias'!$B$35:$E$48,4,FALSE),IF(AND(K109="D"),VLOOKUP($S$12,'Sel Coberturas,Capitais,Frquias'!$G$11:$J$15,4,FALSE),IF(AND(K109="E"),VLOOKUP($S$12,'Sel Coberturas,Capitais,Frquias'!$G$22:$J$32,4,FALSE),IF(AND(K109="F"),VLOOKUP($S$12,'Sel Coberturas,Capitais,Frquias'!$L$11:$O$17,4,FALSE),IF(AND(K109="G"),VLOOKUP($S$12,'Sel Coberturas,Capitais,Frquias'!$Q$11:$T$11,4,FALSE)))))))))),"")</f>
        <v>0</v>
      </c>
      <c r="U109" s="118" t="b">
        <f>IFERROR(IF(AND(K109="A"),VLOOKUP($U$12,'Sel Coberturas,Capitais,Frquias'!$B$11:$E$17,2,FALSE),IF(AND(K109="B"),VLOOKUP($U$12,'Sel Coberturas,Capitais,Frquias'!$B$22:$E$30,2,FALSE),IF(AND(K109="C"),VLOOKUP($U$12,'Sel Coberturas,Capitais,Frquias'!$B$35:$E$48,2,FALSE),IF(AND(K109="D"),VLOOKUP($U$12,'Sel Coberturas,Capitais,Frquias'!$G$11:$J$15,2,FALSE),IF(AND(K109="E"),VLOOKUP($U$12,'Sel Coberturas,Capitais,Frquias'!$G$22:$J$32,2,FALSE),IF(AND(K109="F"),VLOOKUP($U$12,'Sel Coberturas,Capitais,Frquias'!$L$11:$O$17,2,FALSE),IF(AND(K109="G"),VLOOKUP($U$12,'Sel Coberturas,Capitais,Frquias'!$Q$11:$T$11,2,FALSE)))))))),"N")</f>
        <v>0</v>
      </c>
      <c r="V109" s="119" t="b">
        <f>IFERROR(IF(AND(U109="N"),"",(IF(AND(K109="A"),VLOOKUP($U$12,'Sel Coberturas,Capitais,Frquias'!$B$11:$E$17,4,FALSE),IF(AND(K109="B"),VLOOKUP($U$12,'Sel Coberturas,Capitais,Frquias'!$B$22:$E$30,4,FALSE),IF(AND(K109="C"),VLOOKUP($U$12,'Sel Coberturas,Capitais,Frquias'!$B$35:$E$48,4,FALSE),IF(AND(K109="D"),VLOOKUP($U$12,'Sel Coberturas,Capitais,Frquias'!$G$11:$J$15,4,FALSE),IF(AND(K109="E"),VLOOKUP($U$12,'Sel Coberturas,Capitais,Frquias'!$G$22:$J$32,4,FALSE),IF(AND(K109="F"),VLOOKUP($U$12,'Sel Coberturas,Capitais,Frquias'!$L$11:$O$17,4,FALSE),IF(AND(K109="G"),VLOOKUP($U$12,'Sel Coberturas,Capitais,Frquias'!$Q$11:$T$11,4,FALSE)))))))))),"")</f>
        <v>0</v>
      </c>
      <c r="W109" s="118" t="b">
        <f>IFERROR(IF(AND(K109="A"),VLOOKUP($W$12,'Sel Coberturas,Capitais,Frquias'!$B$11:$E$17,2,FALSE),IF(AND(K109="B"),VLOOKUP($W$12,'Sel Coberturas,Capitais,Frquias'!$B$22:$E$30,2,FALSE),IF(AND(K109="C"),VLOOKUP($W$12,'Sel Coberturas,Capitais,Frquias'!$B$35:$E$48,2,FALSE),IF(AND(K109="D"),VLOOKUP($W$12,'Sel Coberturas,Capitais,Frquias'!$G$11:$J$15,2,FALSE),IF(AND(K109="E"),VLOOKUP($W$12,'Sel Coberturas,Capitais,Frquias'!$G$22:$J$32,2,FALSE),IF(AND(K109="F"),VLOOKUP($W$12,'Sel Coberturas,Capitais,Frquias'!$L$11:$O$17,2,FALSE),IF(AND(K109="G"),VLOOKUP($W$12,'Sel Coberturas,Capitais,Frquias'!$Q$11:$T$11,2,FALSE)))))))),"N")</f>
        <v>0</v>
      </c>
      <c r="X109" s="119" t="b">
        <f>IFERROR(IF(AND(W109="N"),"",(IF(AND(K109="A"),VLOOKUP($W$12,'Sel Coberturas,Capitais,Frquias'!$B$11:$E$17,4,FALSE),IF(AND(K109="B"),VLOOKUP($W$12,'Sel Coberturas,Capitais,Frquias'!$B$22:$E$30,4,FALSE),IF(AND(K109="C"),VLOOKUP($W$12,'Sel Coberturas,Capitais,Frquias'!$B$35:$E$48,4,FALSE),IF(AND(K109="D"),VLOOKUP($W$12,'Sel Coberturas,Capitais,Frquias'!$G$11:$J$15,4,FALSE),IF(AND(K109="E"),VLOOKUP($W$12,'Sel Coberturas,Capitais,Frquias'!$G$22:$J$32,4,FALSE),IF(AND(K109="F"),VLOOKUP($W$12,'Sel Coberturas,Capitais,Frquias'!$L$11:$O$17,4,FALSE),IF(AND(K109="G"),VLOOKUP($W$12,'Sel Coberturas,Capitais,Frquias'!$Q$11:$T$11,4,FALSE)))))))))),"")</f>
        <v>0</v>
      </c>
      <c r="Y109" s="118" t="b">
        <f>IFERROR(IF(AND(K109="A"),VLOOKUP($Y$12,'Sel Coberturas,Capitais,Frquias'!$B$11:$E$17,2,FALSE),IF(AND(K109="B"),VLOOKUP($Y$12,'Sel Coberturas,Capitais,Frquias'!$B$22:$E$30,2,FALSE),IF(AND(K109="C"),VLOOKUP($Y$12,'Sel Coberturas,Capitais,Frquias'!$B$35:$E$48,2,FALSE),IF(AND(K109="D"),VLOOKUP($Y$12,'Sel Coberturas,Capitais,Frquias'!$G$11:$J$15,2,FALSE),IF(AND(K109="E"),VLOOKUP($Y$12,'Sel Coberturas,Capitais,Frquias'!$G$22:$J$32,2,FALSE),IF(AND(K109="F"),VLOOKUP($Y$12,'Sel Coberturas,Capitais,Frquias'!$L$11:$O$17,2,FALSE),IF(AND(K109="G"),VLOOKUP($Y$12,'Sel Coberturas,Capitais,Frquias'!$Q$11:$T$11,2,FALSE)))))))),"N")</f>
        <v>0</v>
      </c>
      <c r="Z109" s="119" t="b">
        <f>IFERROR(IF(AND(Y109="N"),"",(IF(AND(K109="A"),VLOOKUP($Y$12,'Sel Coberturas,Capitais,Frquias'!$B$11:$E$17,4,FALSE),IF(AND(K109="B"),VLOOKUP($Y$12,'Sel Coberturas,Capitais,Frquias'!$B$22:$E$30,4,FALSE),IF(AND(K109="C"),VLOOKUP($Y$12,'Sel Coberturas,Capitais,Frquias'!$B$35:$E$48,4,FALSE),IF(AND(K109="D"),VLOOKUP($Y$12,'Sel Coberturas,Capitais,Frquias'!$G$11:$J$15,4,FALSE),IF(AND(K109="E"),VLOOKUP($Y$12,'Sel Coberturas,Capitais,Frquias'!$G$22:$J$32,4,FALSE),IF(AND(K109="F"),VLOOKUP($Y$12,'Sel Coberturas,Capitais,Frquias'!$L$11:$O$17,4,FALSE),IF(AND(K109="G"),VLOOKUP($Y$12,'Sel Coberturas,Capitais,Frquias'!$Q$11:$T$11,4,FALSE)))))))))),"")</f>
        <v>0</v>
      </c>
      <c r="AA109" s="118" t="b">
        <f>IFERROR(IF(AND(K109="A"),VLOOKUP($AA$12,'Sel Coberturas,Capitais,Frquias'!$B$11:$E$17,2,FALSE),IF(AND(K109="B"),VLOOKUP($AA$12,'Sel Coberturas,Capitais,Frquias'!$B$22:$E$30,2,FALSE),IF(AND(K109="C"),VLOOKUP($AA$12,'Sel Coberturas,Capitais,Frquias'!$B$35:$E$48,2,FALSE),IF(AND(K109="D"),VLOOKUP($AA$12,'Sel Coberturas,Capitais,Frquias'!$G$11:$J$15,2,FALSE),IF(AND(K109="E"),VLOOKUP($AA$12,'Sel Coberturas,Capitais,Frquias'!$G$22:$J$32,2,FALSE),IF(AND(K109="F"),VLOOKUP($AA$12,'Sel Coberturas,Capitais,Frquias'!$L$11:$O$17,2,FALSE),IF(AND(K109="G"),VLOOKUP($AA$12,'Sel Coberturas,Capitais,Frquias'!$Q$11:$T$11,2,FALSE)))))))),"N")</f>
        <v>0</v>
      </c>
      <c r="AB109" s="119" t="b">
        <f>IFERROR(IF(AND(AA109="N"),"",(IF(AND(K109="A"),VLOOKUP($AA$12,'Sel Coberturas,Capitais,Frquias'!$B$11:$E$17,4,FALSE),IF(AND(K109="B"),VLOOKUP($AA$12,'Sel Coberturas,Capitais,Frquias'!$B$22:$E$30,4,FALSE),IF(AND(K109="C"),VLOOKUP($AA$12,'Sel Coberturas,Capitais,Frquias'!$B$35:$E$48,4,FALSE),IF(AND(K109="D"),VLOOKUP($AA$12,'Sel Coberturas,Capitais,Frquias'!$G$11:$J$15,4,FALSE),IF(AND(K109="E"),VLOOKUP($AA$12,'Sel Coberturas,Capitais,Frquias'!$G$22:$J$32,4,FALSE),IF(AND(K109="F"),VLOOKUP($AA$12,'Sel Coberturas,Capitais,Frquias'!$L$11:$O$17,4,FALSE),IF(AND(K109="G"),VLOOKUP($AA$12,'Sel Coberturas,Capitais,Frquias'!$Q$11:$T$11,4,FALSE)))))))))),"")</f>
        <v>0</v>
      </c>
      <c r="AC109" s="118" t="b">
        <f>IFERROR(IF(AND(K109="A"),VLOOKUP($AC$12,'Sel Coberturas,Capitais,Frquias'!$B$11:$E$17,2,FALSE),IF(AND(K109="B"),VLOOKUP($AC$12,'Sel Coberturas,Capitais,Frquias'!$B$22:$E$30,2,FALSE),IF(AND(K109="C"),VLOOKUP($AC$12,'Sel Coberturas,Capitais,Frquias'!$B$35:$E$48,2,FALSE),IF(AND(K109="D"),VLOOKUP($AC$12,'Sel Coberturas,Capitais,Frquias'!$G$11:$J$15,2,FALSE),IF(AND(K109="E"),VLOOKUP($AC$12,'Sel Coberturas,Capitais,Frquias'!$G$22:$J$32,2,FALSE),IF(AND(K109="F"),VLOOKUP($AC$12,'Sel Coberturas,Capitais,Frquias'!$L$11:$O$17,2,FALSE),IF(AND(K109="G"),VLOOKUP($AC$12,'Sel Coberturas,Capitais,Frquias'!$Q$11:$T$11,2,FALSE)))))))),"N")</f>
        <v>0</v>
      </c>
      <c r="AD109" s="118" t="b">
        <f>IF(AND(AC109="N"),"N",(IF(AND(K109="A"),VLOOKUP($AC$12,'Sel Coberturas,Capitais,Frquias'!$B$11:$E$17,3,FALSE),IF(AND(K109="B"),VLOOKUP($AC$12,'Sel Coberturas,Capitais,Frquias'!$B$22:$E$30,3,FALSE),IF(AND(K109="C"),VLOOKUP($AC$12,'Sel Coberturas,Capitais,Frquias'!$B$35:$E$48,3,FALSE),IF(AND(K109="D"),VLOOKUP($AC$12,'Sel Coberturas,Capitais,Frquias'!$G$11:$J$15,3,FALSE),IF(AND(K109="E"),VLOOKUP($AC$12,'Sel Coberturas,Capitais,Frquias'!$G$22:$J$32,3,FALSE),IF(AND(K109="F"),VLOOKUP($AC$12,'Sel Coberturas,Capitais,Frquias'!$L$11:$O$17,3,FALSE),IF(AND(K109="G"),VLOOKUP($AC$12,'Sel Coberturas,Capitais,Frquias'!$Q$11:$T$11,3,FALSE))))))))))</f>
        <v>0</v>
      </c>
      <c r="AE109" s="118" t="b">
        <f>IFERROR(IF(AND(K109="A"),VLOOKUP($AE$12,'Sel Coberturas,Capitais,Frquias'!$B$11:$E$17,2,FALSE),IF(AND(K109="B"),VLOOKUP($AE$12,'Sel Coberturas,Capitais,Frquias'!$B$22:$E$30,2,FALSE),IF(AND(K109="C"),VLOOKUP($AE$12,'Sel Coberturas,Capitais,Frquias'!$B$35:$E$48,2,FALSE),IF(AND(K109="D"),VLOOKUP($AE$12,'Sel Coberturas,Capitais,Frquias'!$G$11:$J$15,2,FALSE),IF(AND(K109="E"),VLOOKUP($AE$12,'Sel Coberturas,Capitais,Frquias'!$G$22:$J$32,2,FALSE),IF(AND(K109="F"),VLOOKUP($AE$12,'Sel Coberturas,Capitais,Frquias'!$L$11:$O$17,2,FALSE),IF(AND(K109="G"),VLOOKUP($AE$12,'Sel Coberturas,Capitais,Frquias'!$Q$11:$T$11,2,FALSE)))))))),"N")</f>
        <v>0</v>
      </c>
      <c r="AF109" s="118" t="b">
        <f>IF(AND(AE109="N"),"N",(IF(AND(K109="A"),VLOOKUP($AE$12,'Sel Coberturas,Capitais,Frquias'!$B$11:$E$17,3,FALSE),IF(AND(K109="B"),VLOOKUP($AE$12,'Sel Coberturas,Capitais,Frquias'!$B$22:$E$30,3,FALSE),IF(AND(K109="C"),VLOOKUP($AE$12,'Sel Coberturas,Capitais,Frquias'!$B$35:$E$48,3,FALSE),IF(AND(K109="D"),VLOOKUP($AE$12,'Sel Coberturas,Capitais,Frquias'!$G$11:$J$15,3,FALSE),IF(AND(K109="E"),VLOOKUP($AE$12,'Sel Coberturas,Capitais,Frquias'!$G$22:$J$32,3,FALSE),IF(AND(K109="F"),VLOOKUP($AE$12,'Sel Coberturas,Capitais,Frquias'!$L$11:$O$17,3,FALSE),IF(AND(K109="G"),VLOOKUP($AE$12,'Sel Coberturas,Capitais,Frquias'!$Q$11:$T$11,3,FALSE))))))))))</f>
        <v>0</v>
      </c>
      <c r="AG109" s="118" t="b">
        <f>IFERROR(IF(AND(K109="A"),VLOOKUP($AG$12,'Sel Coberturas,Capitais,Frquias'!$B$11:$E$17,2,FALSE),IF(AND(K109="B"),VLOOKUP($AG$12,'Sel Coberturas,Capitais,Frquias'!$B$22:$E$30,2,FALSE),IF(AND(K109="C"),VLOOKUP($AG$12,'Sel Coberturas,Capitais,Frquias'!$B$35:$E$48,2,FALSE),IF(AND(K109="D"),VLOOKUP($AG$12,'Sel Coberturas,Capitais,Frquias'!$G$11:$J$15,2,FALSE),IF(AND(K109="E"),VLOOKUP($AG$12,'Sel Coberturas,Capitais,Frquias'!$G$22:$J$32,2,FALSE),IF(AND(K109="F"),VLOOKUP($AG$12,'Sel Coberturas,Capitais,Frquias'!$L$11:$O$17,2,FALSE),IF(AND(K109="G"),VLOOKUP($AG$12,'Sel Coberturas,Capitais,Frquias'!$Q$11:$T$11,2,FALSE)))))))),"N")</f>
        <v>0</v>
      </c>
      <c r="AH109" s="118" t="b">
        <f>IF(AND(AG109="N"),"N",(IF(AND(K109="A"),VLOOKUP($AG$12,'Sel Coberturas,Capitais,Frquias'!$B$11:$E$17,3,FALSE),IF(AND(K109="B"),VLOOKUP($AG$12,'Sel Coberturas,Capitais,Frquias'!$B$22:$E$30,3,FALSE),IF(AND(K109="C"),VLOOKUP($AG$12,'Sel Coberturas,Capitais,Frquias'!$B$35:$E$48,3,FALSE),IF(AND(K109="D"),VLOOKUP($AG$12,'Sel Coberturas,Capitais,Frquias'!$G$11:$J$15,3,FALSE),IF(AND(K109="E"),VLOOKUP($AG$12,'Sel Coberturas,Capitais,Frquias'!$G$22:$J$32,3,FALSE),IF(AND(K109="F"),VLOOKUP($AG$12,'Sel Coberturas,Capitais,Frquias'!$L$11:$O$17,3,FALSE),IF(AND(K109="G"),VLOOKUP($AG$12,'Sel Coberturas,Capitais,Frquias'!$Q$11:$T$11,3,FALSE))))))))))</f>
        <v>0</v>
      </c>
      <c r="AI109" s="118" t="b">
        <f>IFERROR(IF(AND(K109="A"),VLOOKUP($AI$12,'Sel Coberturas,Capitais,Frquias'!$B$11:$E$17,2,FALSE),IF(AND(K109="B"),VLOOKUP($AI$12,'Sel Coberturas,Capitais,Frquias'!$B$22:$E$30,2,FALSE),IF(AND(K109="C"),VLOOKUP($AI$12,'Sel Coberturas,Capitais,Frquias'!$B$35:$E$48,2,FALSE),IF(AND(K109="D"),VLOOKUP($AI$12,'Sel Coberturas,Capitais,Frquias'!$G$11:$J$15,2,FALSE),IF(AND(K109="E"),VLOOKUP($AI$12,'Sel Coberturas,Capitais,Frquias'!$G$22:$J$32,2,FALSE),IF(AND(K109="F"),VLOOKUP($AI$12,'Sel Coberturas,Capitais,Frquias'!$L$11:$O$17,2,FALSE),IF(AND(K109="G"),VLOOKUP($AI$12,'Sel Coberturas,Capitais,Frquias'!$Q$11:$T$11,2,FALSE)))))))),"N")</f>
        <v>0</v>
      </c>
      <c r="BU109" s="100" t="s">
        <v>567</v>
      </c>
      <c r="BV109" s="100" t="s">
        <v>231</v>
      </c>
      <c r="BW109" s="94" t="s">
        <v>570</v>
      </c>
      <c r="BY109" s="102" t="s">
        <v>1676</v>
      </c>
      <c r="BZ109" s="103" t="s">
        <v>279</v>
      </c>
      <c r="CA109" s="103">
        <v>6096</v>
      </c>
      <c r="CC109" s="90">
        <v>2450</v>
      </c>
      <c r="CD109" s="89" t="s">
        <v>1921</v>
      </c>
      <c r="CF109" s="90">
        <v>10850</v>
      </c>
      <c r="CG109" s="92" t="s">
        <v>1922</v>
      </c>
    </row>
    <row r="110" spans="1:85">
      <c r="A110" s="85">
        <f t="shared" si="1"/>
        <v>98</v>
      </c>
      <c r="B110" s="114"/>
      <c r="C110" s="115"/>
      <c r="D110" s="115"/>
      <c r="E110" s="115"/>
      <c r="F110" s="114"/>
      <c r="G110" s="114"/>
      <c r="H110" s="114"/>
      <c r="I110" s="121"/>
      <c r="J110" s="116"/>
      <c r="K110" s="116"/>
      <c r="L110" s="117" t="b">
        <f>IFERROR(IF(AND(K110="A"),VLOOKUP($L$12,'Sel Coberturas,Capitais,Frquias'!$B$11:$E$17,3,FALSE),IF(AND(K110="B"),VLOOKUP($L$12,'Sel Coberturas,Capitais,Frquias'!$B$22:$E$30,3,FALSE),IF(AND(K110="C"),VLOOKUP($L$12,'Sel Coberturas,Capitais,Frquias'!$B$35:$E$48,3,FALSE),IF(AND(K110="D"),VLOOKUP($L$12,'Sel Coberturas,Capitais,Frquias'!$G$11:$J$15,3,FALSE),IF(AND(K110="E"),VLOOKUP($L$12,'Sel Coberturas,Capitais,Frquias'!$G$22:$J$32,3,FALSE),IF(AND(K110="F"),VLOOKUP($L$12,'Sel Coberturas,Capitais,Frquias'!$L$11:$O$17,3,FALSE),IF(AND(K110="G"),VLOOKUP($L$12,'Sel Coberturas,Capitais,Frquias'!$Q$11:$T$11,3,FALSE)))))))),"")</f>
        <v>0</v>
      </c>
      <c r="M110" s="118" t="b">
        <f>IFERROR(IF(AND(K110="A"),VLOOKUP($M$12,'Sel Coberturas,Capitais,Frquias'!$B$11:$E$17,2,FALSE),IF(AND(K110="B"),VLOOKUP($M$12,'Sel Coberturas,Capitais,Frquias'!$B$22:$E$30,2,FALSE),IF(AND(K110="C"),VLOOKUP($M$12,'Sel Coberturas,Capitais,Frquias'!$B$35:$E$48,2,FALSE),IF(AND(K110="D"),VLOOKUP($M$12,'Sel Coberturas,Capitais,Frquias'!$G$11:$J$15,2,FALSE),IF(AND(K110="E"),VLOOKUP($M$12,'Sel Coberturas,Capitais,Frquias'!$G$22:$J$32,2,FALSE),IF(AND(K110="F"),VLOOKUP($M$12,'Sel Coberturas,Capitais,Frquias'!$L$11:$O$17,2,FALSE),IF(AND(K110="G"),VLOOKUP($M$12,'Sel Coberturas,Capitais,Frquias'!$Q$11:$T$11,2,FALSE)))))))),"N")</f>
        <v>0</v>
      </c>
      <c r="N110" s="118" t="b">
        <f>IF(AND(M110="N"),"N",(IF(AND(K110="A"),VLOOKUP($M$12,'Sel Coberturas,Capitais,Frquias'!$B$11:$E$17,3,FALSE),IF(AND(K110="B"),VLOOKUP($M$12,'Sel Coberturas,Capitais,Frquias'!$B$22:$E$30,3,FALSE),IF(AND(K110="C"),VLOOKUP($M$12,'Sel Coberturas,Capitais,Frquias'!$B$35:$E$48,3,FALSE),IF(AND(K110="D"),VLOOKUP($M$12,'Sel Coberturas,Capitais,Frquias'!$G$11:$J$15,3,FALSE),IF(AND(K110="E"),VLOOKUP($M$12,'Sel Coberturas,Capitais,Frquias'!$G$22:$J$32,3,FALSE),IF(AND(K110="F"),VLOOKUP($M$12,'Sel Coberturas,Capitais,Frquias'!$L$11:$O$17,3,FALSE),IF(AND(K110="G"),VLOOKUP($M$12,'Sel Coberturas,Capitais,Frquias'!$Q$11:$T$11,3,FALSE))))))))))</f>
        <v>0</v>
      </c>
      <c r="O110" s="118" t="b">
        <f>IFERROR(IF(AND(K110="A"),VLOOKUP($O$12,'Sel Coberturas,Capitais,Frquias'!$B$11:$E$17,2,FALSE),IF(AND(K110="B"),VLOOKUP($O$12,'Sel Coberturas,Capitais,Frquias'!$B$22:$E$30,2,FALSE),IF(AND(K110="C"),VLOOKUP($O$12,'Sel Coberturas,Capitais,Frquias'!$B$35:$E$48,2,FALSE),IF(AND(K110="D"),VLOOKUP($O$12,'Sel Coberturas,Capitais,Frquias'!$G$11:$J$15,2,FALSE),IF(AND(K110="E"),VLOOKUP($O$12,'Sel Coberturas,Capitais,Frquias'!$G$22:$J$32,2,FALSE),IF(AND(K110="F"),VLOOKUP($O$12,'Sel Coberturas,Capitais,Frquias'!$L$11:$O$17,2,FALSE),IF(AND(K110="G"),VLOOKUP($O$12,'Sel Coberturas,Capitais,Frquias'!$Q$11:$T$11,2,FALSE)))))))),"N")</f>
        <v>0</v>
      </c>
      <c r="P110" s="118" t="b">
        <f>IFERROR(IF(AND(K110="A"),VLOOKUP($P$12,'Sel Coberturas,Capitais,Frquias'!$B$11:$E$17,2,FALSE),IF(AND(K110="B"),VLOOKUP($P$12,'Sel Coberturas,Capitais,Frquias'!$B$22:$E$30,2,FALSE),IF(AND(K110="C"),VLOOKUP($P$12,'Sel Coberturas,Capitais,Frquias'!$B$35:$E$48,2,FALSE),IF(AND(K110="D"),VLOOKUP($P$12,'Sel Coberturas,Capitais,Frquias'!$G$11:$J$15,2,FALSE),IF(AND(K110="E"),VLOOKUP($P$12,'Sel Coberturas,Capitais,Frquias'!$G$22:$J$32,2,FALSE),IF(AND(K110="F"),VLOOKUP($P$12,'Sel Coberturas,Capitais,Frquias'!$L$11:$O$17,2,FALSE),IF(AND(K110="G"),VLOOKUP($P$12,'Sel Coberturas,Capitais,Frquias'!$Q$11:$T$11,2,FALSE)))))))),"N")</f>
        <v>0</v>
      </c>
      <c r="Q110" s="118" t="b">
        <f>IFERROR(IF(AND(K110="A"),VLOOKUP($Q$12,'Sel Coberturas,Capitais,Frquias'!$B$11:$E$17,2,FALSE),IF(AND(K110="B"),VLOOKUP($Q$12,'Sel Coberturas,Capitais,Frquias'!$B$22:$E$30,2,FALSE),IF(AND(K110="C"),VLOOKUP($Q$12,'Sel Coberturas,Capitais,Frquias'!$B$35:$E$48,2,FALSE),IF(AND(K110="D"),VLOOKUP($Q$12,'Sel Coberturas,Capitais,Frquias'!$G$11:$J$15,2,FALSE),IF(AND(K110="E"),VLOOKUP($Q$12,'Sel Coberturas,Capitais,Frquias'!$G$22:$J$32,2,FALSE),IF(AND(K110="F"),VLOOKUP($Q$12,'Sel Coberturas,Capitais,Frquias'!$L$11:$O$17,2,FALSE),IF(AND(K110="G"),VLOOKUP($Q$12,'Sel Coberturas,Capitais,Frquias'!$Q$11:$T$11,2,FALSE)))))))),"N")</f>
        <v>0</v>
      </c>
      <c r="R110" s="118" t="b">
        <f>IF(AND(Q110="N"),"N",(IF(AND(K110="A"),VLOOKUP($Q$12,'Sel Coberturas,Capitais,Frquias'!$B$11:$E$17,3,FALSE),IF(AND(K110="B"),VLOOKUP($Q$12,'Sel Coberturas,Capitais,Frquias'!$B$22:$E$30,3,FALSE),IF(AND(K110="C"),VLOOKUP($Q$12,'Sel Coberturas,Capitais,Frquias'!$B$35:$E$48,3,FALSE),IF(AND(K110="D"),VLOOKUP($Q$12,'Sel Coberturas,Capitais,Frquias'!$G$11:$J$15,3,FALSE),IF(AND(K110="E"),VLOOKUP($Q$12,'Sel Coberturas,Capitais,Frquias'!$G$22:$J$32,3,FALSE),IF(AND(K110="F"),VLOOKUP($Q$12,'Sel Coberturas,Capitais,Frquias'!$L$11:$O$17,3,FALSE),IF(AND(K110="G"),VLOOKUP($Q$12,'Sel Coberturas,Capitais,Frquias'!$Q$11:$T$11,3,FALSE))))))))))</f>
        <v>0</v>
      </c>
      <c r="S110" s="118" t="b">
        <f>IFERROR(IF(AND(K110="A"),VLOOKUP($S$12,'Sel Coberturas,Capitais,Frquias'!$B$11:$E$17,2,FALSE),IF(AND(K110="B"),VLOOKUP($S$12,'Sel Coberturas,Capitais,Frquias'!$B$22:$E$30,2,FALSE),IF(AND(K110="C"),VLOOKUP($S$12,'Sel Coberturas,Capitais,Frquias'!$B$35:$E$48,2,FALSE),IF(AND(K110="D"),VLOOKUP($S$12,'Sel Coberturas,Capitais,Frquias'!$G$11:$J$15,2,FALSE),IF(AND(K110="E"),VLOOKUP($S$12,'Sel Coberturas,Capitais,Frquias'!$G$22:$J$32,2,FALSE),IF(AND(K110="F"),VLOOKUP($S$12,'Sel Coberturas,Capitais,Frquias'!$L$11:$O$17,2,FALSE),IF(AND(K110="G"),VLOOKUP($S$12,'Sel Coberturas,Capitais,Frquias'!$Q$11:$T$11,2,FALSE)))))))),"N")</f>
        <v>0</v>
      </c>
      <c r="T110" s="118" t="b">
        <f>IFERROR(IF(AND(S110="N"),"",(IF(AND(K110="A"),VLOOKUP($S$12,'Sel Coberturas,Capitais,Frquias'!$B$11:$E$17,4,FALSE),IF(AND(K110="B"),VLOOKUP($S$12,'Sel Coberturas,Capitais,Frquias'!$B$22:$E$30,4,FALSE),IF(AND(K110="C"),VLOOKUP($S$12,'Sel Coberturas,Capitais,Frquias'!$B$35:$E$48,4,FALSE),IF(AND(K110="D"),VLOOKUP($S$12,'Sel Coberturas,Capitais,Frquias'!$G$11:$J$15,4,FALSE),IF(AND(K110="E"),VLOOKUP($S$12,'Sel Coberturas,Capitais,Frquias'!$G$22:$J$32,4,FALSE),IF(AND(K110="F"),VLOOKUP($S$12,'Sel Coberturas,Capitais,Frquias'!$L$11:$O$17,4,FALSE),IF(AND(K110="G"),VLOOKUP($S$12,'Sel Coberturas,Capitais,Frquias'!$Q$11:$T$11,4,FALSE)))))))))),"")</f>
        <v>0</v>
      </c>
      <c r="U110" s="118" t="b">
        <f>IFERROR(IF(AND(K110="A"),VLOOKUP($U$12,'Sel Coberturas,Capitais,Frquias'!$B$11:$E$17,2,FALSE),IF(AND(K110="B"),VLOOKUP($U$12,'Sel Coberturas,Capitais,Frquias'!$B$22:$E$30,2,FALSE),IF(AND(K110="C"),VLOOKUP($U$12,'Sel Coberturas,Capitais,Frquias'!$B$35:$E$48,2,FALSE),IF(AND(K110="D"),VLOOKUP($U$12,'Sel Coberturas,Capitais,Frquias'!$G$11:$J$15,2,FALSE),IF(AND(K110="E"),VLOOKUP($U$12,'Sel Coberturas,Capitais,Frquias'!$G$22:$J$32,2,FALSE),IF(AND(K110="F"),VLOOKUP($U$12,'Sel Coberturas,Capitais,Frquias'!$L$11:$O$17,2,FALSE),IF(AND(K110="G"),VLOOKUP($U$12,'Sel Coberturas,Capitais,Frquias'!$Q$11:$T$11,2,FALSE)))))))),"N")</f>
        <v>0</v>
      </c>
      <c r="V110" s="119" t="b">
        <f>IFERROR(IF(AND(U110="N"),"",(IF(AND(K110="A"),VLOOKUP($U$12,'Sel Coberturas,Capitais,Frquias'!$B$11:$E$17,4,FALSE),IF(AND(K110="B"),VLOOKUP($U$12,'Sel Coberturas,Capitais,Frquias'!$B$22:$E$30,4,FALSE),IF(AND(K110="C"),VLOOKUP($U$12,'Sel Coberturas,Capitais,Frquias'!$B$35:$E$48,4,FALSE),IF(AND(K110="D"),VLOOKUP($U$12,'Sel Coberturas,Capitais,Frquias'!$G$11:$J$15,4,FALSE),IF(AND(K110="E"),VLOOKUP($U$12,'Sel Coberturas,Capitais,Frquias'!$G$22:$J$32,4,FALSE),IF(AND(K110="F"),VLOOKUP($U$12,'Sel Coberturas,Capitais,Frquias'!$L$11:$O$17,4,FALSE),IF(AND(K110="G"),VLOOKUP($U$12,'Sel Coberturas,Capitais,Frquias'!$Q$11:$T$11,4,FALSE)))))))))),"")</f>
        <v>0</v>
      </c>
      <c r="W110" s="118" t="b">
        <f>IFERROR(IF(AND(K110="A"),VLOOKUP($W$12,'Sel Coberturas,Capitais,Frquias'!$B$11:$E$17,2,FALSE),IF(AND(K110="B"),VLOOKUP($W$12,'Sel Coberturas,Capitais,Frquias'!$B$22:$E$30,2,FALSE),IF(AND(K110="C"),VLOOKUP($W$12,'Sel Coberturas,Capitais,Frquias'!$B$35:$E$48,2,FALSE),IF(AND(K110="D"),VLOOKUP($W$12,'Sel Coberturas,Capitais,Frquias'!$G$11:$J$15,2,FALSE),IF(AND(K110="E"),VLOOKUP($W$12,'Sel Coberturas,Capitais,Frquias'!$G$22:$J$32,2,FALSE),IF(AND(K110="F"),VLOOKUP($W$12,'Sel Coberturas,Capitais,Frquias'!$L$11:$O$17,2,FALSE),IF(AND(K110="G"),VLOOKUP($W$12,'Sel Coberturas,Capitais,Frquias'!$Q$11:$T$11,2,FALSE)))))))),"N")</f>
        <v>0</v>
      </c>
      <c r="X110" s="119" t="b">
        <f>IFERROR(IF(AND(W110="N"),"",(IF(AND(K110="A"),VLOOKUP($W$12,'Sel Coberturas,Capitais,Frquias'!$B$11:$E$17,4,FALSE),IF(AND(K110="B"),VLOOKUP($W$12,'Sel Coberturas,Capitais,Frquias'!$B$22:$E$30,4,FALSE),IF(AND(K110="C"),VLOOKUP($W$12,'Sel Coberturas,Capitais,Frquias'!$B$35:$E$48,4,FALSE),IF(AND(K110="D"),VLOOKUP($W$12,'Sel Coberturas,Capitais,Frquias'!$G$11:$J$15,4,FALSE),IF(AND(K110="E"),VLOOKUP($W$12,'Sel Coberturas,Capitais,Frquias'!$G$22:$J$32,4,FALSE),IF(AND(K110="F"),VLOOKUP($W$12,'Sel Coberturas,Capitais,Frquias'!$L$11:$O$17,4,FALSE),IF(AND(K110="G"),VLOOKUP($W$12,'Sel Coberturas,Capitais,Frquias'!$Q$11:$T$11,4,FALSE)))))))))),"")</f>
        <v>0</v>
      </c>
      <c r="Y110" s="118" t="b">
        <f>IFERROR(IF(AND(K110="A"),VLOOKUP($Y$12,'Sel Coberturas,Capitais,Frquias'!$B$11:$E$17,2,FALSE),IF(AND(K110="B"),VLOOKUP($Y$12,'Sel Coberturas,Capitais,Frquias'!$B$22:$E$30,2,FALSE),IF(AND(K110="C"),VLOOKUP($Y$12,'Sel Coberturas,Capitais,Frquias'!$B$35:$E$48,2,FALSE),IF(AND(K110="D"),VLOOKUP($Y$12,'Sel Coberturas,Capitais,Frquias'!$G$11:$J$15,2,FALSE),IF(AND(K110="E"),VLOOKUP($Y$12,'Sel Coberturas,Capitais,Frquias'!$G$22:$J$32,2,FALSE),IF(AND(K110="F"),VLOOKUP($Y$12,'Sel Coberturas,Capitais,Frquias'!$L$11:$O$17,2,FALSE),IF(AND(K110="G"),VLOOKUP($Y$12,'Sel Coberturas,Capitais,Frquias'!$Q$11:$T$11,2,FALSE)))))))),"N")</f>
        <v>0</v>
      </c>
      <c r="Z110" s="119" t="b">
        <f>IFERROR(IF(AND(Y110="N"),"",(IF(AND(K110="A"),VLOOKUP($Y$12,'Sel Coberturas,Capitais,Frquias'!$B$11:$E$17,4,FALSE),IF(AND(K110="B"),VLOOKUP($Y$12,'Sel Coberturas,Capitais,Frquias'!$B$22:$E$30,4,FALSE),IF(AND(K110="C"),VLOOKUP($Y$12,'Sel Coberturas,Capitais,Frquias'!$B$35:$E$48,4,FALSE),IF(AND(K110="D"),VLOOKUP($Y$12,'Sel Coberturas,Capitais,Frquias'!$G$11:$J$15,4,FALSE),IF(AND(K110="E"),VLOOKUP($Y$12,'Sel Coberturas,Capitais,Frquias'!$G$22:$J$32,4,FALSE),IF(AND(K110="F"),VLOOKUP($Y$12,'Sel Coberturas,Capitais,Frquias'!$L$11:$O$17,4,FALSE),IF(AND(K110="G"),VLOOKUP($Y$12,'Sel Coberturas,Capitais,Frquias'!$Q$11:$T$11,4,FALSE)))))))))),"")</f>
        <v>0</v>
      </c>
      <c r="AA110" s="118" t="b">
        <f>IFERROR(IF(AND(K110="A"),VLOOKUP($AA$12,'Sel Coberturas,Capitais,Frquias'!$B$11:$E$17,2,FALSE),IF(AND(K110="B"),VLOOKUP($AA$12,'Sel Coberturas,Capitais,Frquias'!$B$22:$E$30,2,FALSE),IF(AND(K110="C"),VLOOKUP($AA$12,'Sel Coberturas,Capitais,Frquias'!$B$35:$E$48,2,FALSE),IF(AND(K110="D"),VLOOKUP($AA$12,'Sel Coberturas,Capitais,Frquias'!$G$11:$J$15,2,FALSE),IF(AND(K110="E"),VLOOKUP($AA$12,'Sel Coberturas,Capitais,Frquias'!$G$22:$J$32,2,FALSE),IF(AND(K110="F"),VLOOKUP($AA$12,'Sel Coberturas,Capitais,Frquias'!$L$11:$O$17,2,FALSE),IF(AND(K110="G"),VLOOKUP($AA$12,'Sel Coberturas,Capitais,Frquias'!$Q$11:$T$11,2,FALSE)))))))),"N")</f>
        <v>0</v>
      </c>
      <c r="AB110" s="119" t="b">
        <f>IFERROR(IF(AND(AA110="N"),"",(IF(AND(K110="A"),VLOOKUP($AA$12,'Sel Coberturas,Capitais,Frquias'!$B$11:$E$17,4,FALSE),IF(AND(K110="B"),VLOOKUP($AA$12,'Sel Coberturas,Capitais,Frquias'!$B$22:$E$30,4,FALSE),IF(AND(K110="C"),VLOOKUP($AA$12,'Sel Coberturas,Capitais,Frquias'!$B$35:$E$48,4,FALSE),IF(AND(K110="D"),VLOOKUP($AA$12,'Sel Coberturas,Capitais,Frquias'!$G$11:$J$15,4,FALSE),IF(AND(K110="E"),VLOOKUP($AA$12,'Sel Coberturas,Capitais,Frquias'!$G$22:$J$32,4,FALSE),IF(AND(K110="F"),VLOOKUP($AA$12,'Sel Coberturas,Capitais,Frquias'!$L$11:$O$17,4,FALSE),IF(AND(K110="G"),VLOOKUP($AA$12,'Sel Coberturas,Capitais,Frquias'!$Q$11:$T$11,4,FALSE)))))))))),"")</f>
        <v>0</v>
      </c>
      <c r="AC110" s="118" t="b">
        <f>IFERROR(IF(AND(K110="A"),VLOOKUP($AC$12,'Sel Coberturas,Capitais,Frquias'!$B$11:$E$17,2,FALSE),IF(AND(K110="B"),VLOOKUP($AC$12,'Sel Coberturas,Capitais,Frquias'!$B$22:$E$30,2,FALSE),IF(AND(K110="C"),VLOOKUP($AC$12,'Sel Coberturas,Capitais,Frquias'!$B$35:$E$48,2,FALSE),IF(AND(K110="D"),VLOOKUP($AC$12,'Sel Coberturas,Capitais,Frquias'!$G$11:$J$15,2,FALSE),IF(AND(K110="E"),VLOOKUP($AC$12,'Sel Coberturas,Capitais,Frquias'!$G$22:$J$32,2,FALSE),IF(AND(K110="F"),VLOOKUP($AC$12,'Sel Coberturas,Capitais,Frquias'!$L$11:$O$17,2,FALSE),IF(AND(K110="G"),VLOOKUP($AC$12,'Sel Coberturas,Capitais,Frquias'!$Q$11:$T$11,2,FALSE)))))))),"N")</f>
        <v>0</v>
      </c>
      <c r="AD110" s="118" t="b">
        <f>IF(AND(AC110="N"),"N",(IF(AND(K110="A"),VLOOKUP($AC$12,'Sel Coberturas,Capitais,Frquias'!$B$11:$E$17,3,FALSE),IF(AND(K110="B"),VLOOKUP($AC$12,'Sel Coberturas,Capitais,Frquias'!$B$22:$E$30,3,FALSE),IF(AND(K110="C"),VLOOKUP($AC$12,'Sel Coberturas,Capitais,Frquias'!$B$35:$E$48,3,FALSE),IF(AND(K110="D"),VLOOKUP($AC$12,'Sel Coberturas,Capitais,Frquias'!$G$11:$J$15,3,FALSE),IF(AND(K110="E"),VLOOKUP($AC$12,'Sel Coberturas,Capitais,Frquias'!$G$22:$J$32,3,FALSE),IF(AND(K110="F"),VLOOKUP($AC$12,'Sel Coberturas,Capitais,Frquias'!$L$11:$O$17,3,FALSE),IF(AND(K110="G"),VLOOKUP($AC$12,'Sel Coberturas,Capitais,Frquias'!$Q$11:$T$11,3,FALSE))))))))))</f>
        <v>0</v>
      </c>
      <c r="AE110" s="118" t="b">
        <f>IFERROR(IF(AND(K110="A"),VLOOKUP($AE$12,'Sel Coberturas,Capitais,Frquias'!$B$11:$E$17,2,FALSE),IF(AND(K110="B"),VLOOKUP($AE$12,'Sel Coberturas,Capitais,Frquias'!$B$22:$E$30,2,FALSE),IF(AND(K110="C"),VLOOKUP($AE$12,'Sel Coberturas,Capitais,Frquias'!$B$35:$E$48,2,FALSE),IF(AND(K110="D"),VLOOKUP($AE$12,'Sel Coberturas,Capitais,Frquias'!$G$11:$J$15,2,FALSE),IF(AND(K110="E"),VLOOKUP($AE$12,'Sel Coberturas,Capitais,Frquias'!$G$22:$J$32,2,FALSE),IF(AND(K110="F"),VLOOKUP($AE$12,'Sel Coberturas,Capitais,Frquias'!$L$11:$O$17,2,FALSE),IF(AND(K110="G"),VLOOKUP($AE$12,'Sel Coberturas,Capitais,Frquias'!$Q$11:$T$11,2,FALSE)))))))),"N")</f>
        <v>0</v>
      </c>
      <c r="AF110" s="118" t="b">
        <f>IF(AND(AE110="N"),"N",(IF(AND(K110="A"),VLOOKUP($AE$12,'Sel Coberturas,Capitais,Frquias'!$B$11:$E$17,3,FALSE),IF(AND(K110="B"),VLOOKUP($AE$12,'Sel Coberturas,Capitais,Frquias'!$B$22:$E$30,3,FALSE),IF(AND(K110="C"),VLOOKUP($AE$12,'Sel Coberturas,Capitais,Frquias'!$B$35:$E$48,3,FALSE),IF(AND(K110="D"),VLOOKUP($AE$12,'Sel Coberturas,Capitais,Frquias'!$G$11:$J$15,3,FALSE),IF(AND(K110="E"),VLOOKUP($AE$12,'Sel Coberturas,Capitais,Frquias'!$G$22:$J$32,3,FALSE),IF(AND(K110="F"),VLOOKUP($AE$12,'Sel Coberturas,Capitais,Frquias'!$L$11:$O$17,3,FALSE),IF(AND(K110="G"),VLOOKUP($AE$12,'Sel Coberturas,Capitais,Frquias'!$Q$11:$T$11,3,FALSE))))))))))</f>
        <v>0</v>
      </c>
      <c r="AG110" s="118" t="b">
        <f>IFERROR(IF(AND(K110="A"),VLOOKUP($AG$12,'Sel Coberturas,Capitais,Frquias'!$B$11:$E$17,2,FALSE),IF(AND(K110="B"),VLOOKUP($AG$12,'Sel Coberturas,Capitais,Frquias'!$B$22:$E$30,2,FALSE),IF(AND(K110="C"),VLOOKUP($AG$12,'Sel Coberturas,Capitais,Frquias'!$B$35:$E$48,2,FALSE),IF(AND(K110="D"),VLOOKUP($AG$12,'Sel Coberturas,Capitais,Frquias'!$G$11:$J$15,2,FALSE),IF(AND(K110="E"),VLOOKUP($AG$12,'Sel Coberturas,Capitais,Frquias'!$G$22:$J$32,2,FALSE),IF(AND(K110="F"),VLOOKUP($AG$12,'Sel Coberturas,Capitais,Frquias'!$L$11:$O$17,2,FALSE),IF(AND(K110="G"),VLOOKUP($AG$12,'Sel Coberturas,Capitais,Frquias'!$Q$11:$T$11,2,FALSE)))))))),"N")</f>
        <v>0</v>
      </c>
      <c r="AH110" s="118" t="b">
        <f>IF(AND(AG110="N"),"N",(IF(AND(K110="A"),VLOOKUP($AG$12,'Sel Coberturas,Capitais,Frquias'!$B$11:$E$17,3,FALSE),IF(AND(K110="B"),VLOOKUP($AG$12,'Sel Coberturas,Capitais,Frquias'!$B$22:$E$30,3,FALSE),IF(AND(K110="C"),VLOOKUP($AG$12,'Sel Coberturas,Capitais,Frquias'!$B$35:$E$48,3,FALSE),IF(AND(K110="D"),VLOOKUP($AG$12,'Sel Coberturas,Capitais,Frquias'!$G$11:$J$15,3,FALSE),IF(AND(K110="E"),VLOOKUP($AG$12,'Sel Coberturas,Capitais,Frquias'!$G$22:$J$32,3,FALSE),IF(AND(K110="F"),VLOOKUP($AG$12,'Sel Coberturas,Capitais,Frquias'!$L$11:$O$17,3,FALSE),IF(AND(K110="G"),VLOOKUP($AG$12,'Sel Coberturas,Capitais,Frquias'!$Q$11:$T$11,3,FALSE))))))))))</f>
        <v>0</v>
      </c>
      <c r="AI110" s="118" t="b">
        <f>IFERROR(IF(AND(K110="A"),VLOOKUP($AI$12,'Sel Coberturas,Capitais,Frquias'!$B$11:$E$17,2,FALSE),IF(AND(K110="B"),VLOOKUP($AI$12,'Sel Coberturas,Capitais,Frquias'!$B$22:$E$30,2,FALSE),IF(AND(K110="C"),VLOOKUP($AI$12,'Sel Coberturas,Capitais,Frquias'!$B$35:$E$48,2,FALSE),IF(AND(K110="D"),VLOOKUP($AI$12,'Sel Coberturas,Capitais,Frquias'!$G$11:$J$15,2,FALSE),IF(AND(K110="E"),VLOOKUP($AI$12,'Sel Coberturas,Capitais,Frquias'!$G$22:$J$32,2,FALSE),IF(AND(K110="F"),VLOOKUP($AI$12,'Sel Coberturas,Capitais,Frquias'!$L$11:$O$17,2,FALSE),IF(AND(K110="G"),VLOOKUP($AI$12,'Sel Coberturas,Capitais,Frquias'!$Q$11:$T$11,2,FALSE)))))))),"N")</f>
        <v>0</v>
      </c>
      <c r="BU110" s="100" t="s">
        <v>567</v>
      </c>
      <c r="BV110" s="100" t="s">
        <v>231</v>
      </c>
      <c r="BW110" s="94" t="s">
        <v>573</v>
      </c>
      <c r="BY110" s="102" t="s">
        <v>1203</v>
      </c>
      <c r="BZ110" s="103" t="s">
        <v>279</v>
      </c>
      <c r="CA110" s="103">
        <v>1352</v>
      </c>
      <c r="CC110" s="90">
        <v>2460</v>
      </c>
      <c r="CD110" s="89" t="s">
        <v>1923</v>
      </c>
      <c r="CF110" s="90">
        <v>10860</v>
      </c>
      <c r="CG110" s="92" t="s">
        <v>1924</v>
      </c>
    </row>
    <row r="111" spans="1:85">
      <c r="A111" s="85">
        <f t="shared" si="1"/>
        <v>99</v>
      </c>
      <c r="B111" s="114"/>
      <c r="C111" s="115"/>
      <c r="D111" s="115"/>
      <c r="E111" s="115"/>
      <c r="F111" s="114"/>
      <c r="G111" s="114"/>
      <c r="H111" s="114"/>
      <c r="I111" s="121"/>
      <c r="J111" s="116"/>
      <c r="K111" s="116"/>
      <c r="L111" s="117" t="b">
        <f>IFERROR(IF(AND(K111="A"),VLOOKUP($L$12,'Sel Coberturas,Capitais,Frquias'!$B$11:$E$17,3,FALSE),IF(AND(K111="B"),VLOOKUP($L$12,'Sel Coberturas,Capitais,Frquias'!$B$22:$E$30,3,FALSE),IF(AND(K111="C"),VLOOKUP($L$12,'Sel Coberturas,Capitais,Frquias'!$B$35:$E$48,3,FALSE),IF(AND(K111="D"),VLOOKUP($L$12,'Sel Coberturas,Capitais,Frquias'!$G$11:$J$15,3,FALSE),IF(AND(K111="E"),VLOOKUP($L$12,'Sel Coberturas,Capitais,Frquias'!$G$22:$J$32,3,FALSE),IF(AND(K111="F"),VLOOKUP($L$12,'Sel Coberturas,Capitais,Frquias'!$L$11:$O$17,3,FALSE),IF(AND(K111="G"),VLOOKUP($L$12,'Sel Coberturas,Capitais,Frquias'!$Q$11:$T$11,3,FALSE)))))))),"")</f>
        <v>0</v>
      </c>
      <c r="M111" s="118" t="b">
        <f>IFERROR(IF(AND(K111="A"),VLOOKUP($M$12,'Sel Coberturas,Capitais,Frquias'!$B$11:$E$17,2,FALSE),IF(AND(K111="B"),VLOOKUP($M$12,'Sel Coberturas,Capitais,Frquias'!$B$22:$E$30,2,FALSE),IF(AND(K111="C"),VLOOKUP($M$12,'Sel Coberturas,Capitais,Frquias'!$B$35:$E$48,2,FALSE),IF(AND(K111="D"),VLOOKUP($M$12,'Sel Coberturas,Capitais,Frquias'!$G$11:$J$15,2,FALSE),IF(AND(K111="E"),VLOOKUP($M$12,'Sel Coberturas,Capitais,Frquias'!$G$22:$J$32,2,FALSE),IF(AND(K111="F"),VLOOKUP($M$12,'Sel Coberturas,Capitais,Frquias'!$L$11:$O$17,2,FALSE),IF(AND(K111="G"),VLOOKUP($M$12,'Sel Coberturas,Capitais,Frquias'!$Q$11:$T$11,2,FALSE)))))))),"N")</f>
        <v>0</v>
      </c>
      <c r="N111" s="118" t="b">
        <f>IF(AND(M111="N"),"N",(IF(AND(K111="A"),VLOOKUP($M$12,'Sel Coberturas,Capitais,Frquias'!$B$11:$E$17,3,FALSE),IF(AND(K111="B"),VLOOKUP($M$12,'Sel Coberturas,Capitais,Frquias'!$B$22:$E$30,3,FALSE),IF(AND(K111="C"),VLOOKUP($M$12,'Sel Coberturas,Capitais,Frquias'!$B$35:$E$48,3,FALSE),IF(AND(K111="D"),VLOOKUP($M$12,'Sel Coberturas,Capitais,Frquias'!$G$11:$J$15,3,FALSE),IF(AND(K111="E"),VLOOKUP($M$12,'Sel Coberturas,Capitais,Frquias'!$G$22:$J$32,3,FALSE),IF(AND(K111="F"),VLOOKUP($M$12,'Sel Coberturas,Capitais,Frquias'!$L$11:$O$17,3,FALSE),IF(AND(K111="G"),VLOOKUP($M$12,'Sel Coberturas,Capitais,Frquias'!$Q$11:$T$11,3,FALSE))))))))))</f>
        <v>0</v>
      </c>
      <c r="O111" s="118" t="b">
        <f>IFERROR(IF(AND(K111="A"),VLOOKUP($O$12,'Sel Coberturas,Capitais,Frquias'!$B$11:$E$17,2,FALSE),IF(AND(K111="B"),VLOOKUP($O$12,'Sel Coberturas,Capitais,Frquias'!$B$22:$E$30,2,FALSE),IF(AND(K111="C"),VLOOKUP($O$12,'Sel Coberturas,Capitais,Frquias'!$B$35:$E$48,2,FALSE),IF(AND(K111="D"),VLOOKUP($O$12,'Sel Coberturas,Capitais,Frquias'!$G$11:$J$15,2,FALSE),IF(AND(K111="E"),VLOOKUP($O$12,'Sel Coberturas,Capitais,Frquias'!$G$22:$J$32,2,FALSE),IF(AND(K111="F"),VLOOKUP($O$12,'Sel Coberturas,Capitais,Frquias'!$L$11:$O$17,2,FALSE),IF(AND(K111="G"),VLOOKUP($O$12,'Sel Coberturas,Capitais,Frquias'!$Q$11:$T$11,2,FALSE)))))))),"N")</f>
        <v>0</v>
      </c>
      <c r="P111" s="118" t="b">
        <f>IFERROR(IF(AND(K111="A"),VLOOKUP($P$12,'Sel Coberturas,Capitais,Frquias'!$B$11:$E$17,2,FALSE),IF(AND(K111="B"),VLOOKUP($P$12,'Sel Coberturas,Capitais,Frquias'!$B$22:$E$30,2,FALSE),IF(AND(K111="C"),VLOOKUP($P$12,'Sel Coberturas,Capitais,Frquias'!$B$35:$E$48,2,FALSE),IF(AND(K111="D"),VLOOKUP($P$12,'Sel Coberturas,Capitais,Frquias'!$G$11:$J$15,2,FALSE),IF(AND(K111="E"),VLOOKUP($P$12,'Sel Coberturas,Capitais,Frquias'!$G$22:$J$32,2,FALSE),IF(AND(K111="F"),VLOOKUP($P$12,'Sel Coberturas,Capitais,Frquias'!$L$11:$O$17,2,FALSE),IF(AND(K111="G"),VLOOKUP($P$12,'Sel Coberturas,Capitais,Frquias'!$Q$11:$T$11,2,FALSE)))))))),"N")</f>
        <v>0</v>
      </c>
      <c r="Q111" s="118" t="b">
        <f>IFERROR(IF(AND(K111="A"),VLOOKUP($Q$12,'Sel Coberturas,Capitais,Frquias'!$B$11:$E$17,2,FALSE),IF(AND(K111="B"),VLOOKUP($Q$12,'Sel Coberturas,Capitais,Frquias'!$B$22:$E$30,2,FALSE),IF(AND(K111="C"),VLOOKUP($Q$12,'Sel Coberturas,Capitais,Frquias'!$B$35:$E$48,2,FALSE),IF(AND(K111="D"),VLOOKUP($Q$12,'Sel Coberturas,Capitais,Frquias'!$G$11:$J$15,2,FALSE),IF(AND(K111="E"),VLOOKUP($Q$12,'Sel Coberturas,Capitais,Frquias'!$G$22:$J$32,2,FALSE),IF(AND(K111="F"),VLOOKUP($Q$12,'Sel Coberturas,Capitais,Frquias'!$L$11:$O$17,2,FALSE),IF(AND(K111="G"),VLOOKUP($Q$12,'Sel Coberturas,Capitais,Frquias'!$Q$11:$T$11,2,FALSE)))))))),"N")</f>
        <v>0</v>
      </c>
      <c r="R111" s="118" t="b">
        <f>IF(AND(Q111="N"),"N",(IF(AND(K111="A"),VLOOKUP($Q$12,'Sel Coberturas,Capitais,Frquias'!$B$11:$E$17,3,FALSE),IF(AND(K111="B"),VLOOKUP($Q$12,'Sel Coberturas,Capitais,Frquias'!$B$22:$E$30,3,FALSE),IF(AND(K111="C"),VLOOKUP($Q$12,'Sel Coberturas,Capitais,Frquias'!$B$35:$E$48,3,FALSE),IF(AND(K111="D"),VLOOKUP($Q$12,'Sel Coberturas,Capitais,Frquias'!$G$11:$J$15,3,FALSE),IF(AND(K111="E"),VLOOKUP($Q$12,'Sel Coberturas,Capitais,Frquias'!$G$22:$J$32,3,FALSE),IF(AND(K111="F"),VLOOKUP($Q$12,'Sel Coberturas,Capitais,Frquias'!$L$11:$O$17,3,FALSE),IF(AND(K111="G"),VLOOKUP($Q$12,'Sel Coberturas,Capitais,Frquias'!$Q$11:$T$11,3,FALSE))))))))))</f>
        <v>0</v>
      </c>
      <c r="S111" s="118" t="b">
        <f>IFERROR(IF(AND(K111="A"),VLOOKUP($S$12,'Sel Coberturas,Capitais,Frquias'!$B$11:$E$17,2,FALSE),IF(AND(K111="B"),VLOOKUP($S$12,'Sel Coberturas,Capitais,Frquias'!$B$22:$E$30,2,FALSE),IF(AND(K111="C"),VLOOKUP($S$12,'Sel Coberturas,Capitais,Frquias'!$B$35:$E$48,2,FALSE),IF(AND(K111="D"),VLOOKUP($S$12,'Sel Coberturas,Capitais,Frquias'!$G$11:$J$15,2,FALSE),IF(AND(K111="E"),VLOOKUP($S$12,'Sel Coberturas,Capitais,Frquias'!$G$22:$J$32,2,FALSE),IF(AND(K111="F"),VLOOKUP($S$12,'Sel Coberturas,Capitais,Frquias'!$L$11:$O$17,2,FALSE),IF(AND(K111="G"),VLOOKUP($S$12,'Sel Coberturas,Capitais,Frquias'!$Q$11:$T$11,2,FALSE)))))))),"N")</f>
        <v>0</v>
      </c>
      <c r="T111" s="118" t="b">
        <f>IFERROR(IF(AND(S111="N"),"",(IF(AND(K111="A"),VLOOKUP($S$12,'Sel Coberturas,Capitais,Frquias'!$B$11:$E$17,4,FALSE),IF(AND(K111="B"),VLOOKUP($S$12,'Sel Coberturas,Capitais,Frquias'!$B$22:$E$30,4,FALSE),IF(AND(K111="C"),VLOOKUP($S$12,'Sel Coberturas,Capitais,Frquias'!$B$35:$E$48,4,FALSE),IF(AND(K111="D"),VLOOKUP($S$12,'Sel Coberturas,Capitais,Frquias'!$G$11:$J$15,4,FALSE),IF(AND(K111="E"),VLOOKUP($S$12,'Sel Coberturas,Capitais,Frquias'!$G$22:$J$32,4,FALSE),IF(AND(K111="F"),VLOOKUP($S$12,'Sel Coberturas,Capitais,Frquias'!$L$11:$O$17,4,FALSE),IF(AND(K111="G"),VLOOKUP($S$12,'Sel Coberturas,Capitais,Frquias'!$Q$11:$T$11,4,FALSE)))))))))),"")</f>
        <v>0</v>
      </c>
      <c r="U111" s="118" t="b">
        <f>IFERROR(IF(AND(K111="A"),VLOOKUP($U$12,'Sel Coberturas,Capitais,Frquias'!$B$11:$E$17,2,FALSE),IF(AND(K111="B"),VLOOKUP($U$12,'Sel Coberturas,Capitais,Frquias'!$B$22:$E$30,2,FALSE),IF(AND(K111="C"),VLOOKUP($U$12,'Sel Coberturas,Capitais,Frquias'!$B$35:$E$48,2,FALSE),IF(AND(K111="D"),VLOOKUP($U$12,'Sel Coberturas,Capitais,Frquias'!$G$11:$J$15,2,FALSE),IF(AND(K111="E"),VLOOKUP($U$12,'Sel Coberturas,Capitais,Frquias'!$G$22:$J$32,2,FALSE),IF(AND(K111="F"),VLOOKUP($U$12,'Sel Coberturas,Capitais,Frquias'!$L$11:$O$17,2,FALSE),IF(AND(K111="G"),VLOOKUP($U$12,'Sel Coberturas,Capitais,Frquias'!$Q$11:$T$11,2,FALSE)))))))),"N")</f>
        <v>0</v>
      </c>
      <c r="V111" s="119" t="b">
        <f>IFERROR(IF(AND(U111="N"),"",(IF(AND(K111="A"),VLOOKUP($U$12,'Sel Coberturas,Capitais,Frquias'!$B$11:$E$17,4,FALSE),IF(AND(K111="B"),VLOOKUP($U$12,'Sel Coberturas,Capitais,Frquias'!$B$22:$E$30,4,FALSE),IF(AND(K111="C"),VLOOKUP($U$12,'Sel Coberturas,Capitais,Frquias'!$B$35:$E$48,4,FALSE),IF(AND(K111="D"),VLOOKUP($U$12,'Sel Coberturas,Capitais,Frquias'!$G$11:$J$15,4,FALSE),IF(AND(K111="E"),VLOOKUP($U$12,'Sel Coberturas,Capitais,Frquias'!$G$22:$J$32,4,FALSE),IF(AND(K111="F"),VLOOKUP($U$12,'Sel Coberturas,Capitais,Frquias'!$L$11:$O$17,4,FALSE),IF(AND(K111="G"),VLOOKUP($U$12,'Sel Coberturas,Capitais,Frquias'!$Q$11:$T$11,4,FALSE)))))))))),"")</f>
        <v>0</v>
      </c>
      <c r="W111" s="118" t="b">
        <f>IFERROR(IF(AND(K111="A"),VLOOKUP($W$12,'Sel Coberturas,Capitais,Frquias'!$B$11:$E$17,2,FALSE),IF(AND(K111="B"),VLOOKUP($W$12,'Sel Coberturas,Capitais,Frquias'!$B$22:$E$30,2,FALSE),IF(AND(K111="C"),VLOOKUP($W$12,'Sel Coberturas,Capitais,Frquias'!$B$35:$E$48,2,FALSE),IF(AND(K111="D"),VLOOKUP($W$12,'Sel Coberturas,Capitais,Frquias'!$G$11:$J$15,2,FALSE),IF(AND(K111="E"),VLOOKUP($W$12,'Sel Coberturas,Capitais,Frquias'!$G$22:$J$32,2,FALSE),IF(AND(K111="F"),VLOOKUP($W$12,'Sel Coberturas,Capitais,Frquias'!$L$11:$O$17,2,FALSE),IF(AND(K111="G"),VLOOKUP($W$12,'Sel Coberturas,Capitais,Frquias'!$Q$11:$T$11,2,FALSE)))))))),"N")</f>
        <v>0</v>
      </c>
      <c r="X111" s="119" t="b">
        <f>IFERROR(IF(AND(W111="N"),"",(IF(AND(K111="A"),VLOOKUP($W$12,'Sel Coberturas,Capitais,Frquias'!$B$11:$E$17,4,FALSE),IF(AND(K111="B"),VLOOKUP($W$12,'Sel Coberturas,Capitais,Frquias'!$B$22:$E$30,4,FALSE),IF(AND(K111="C"),VLOOKUP($W$12,'Sel Coberturas,Capitais,Frquias'!$B$35:$E$48,4,FALSE),IF(AND(K111="D"),VLOOKUP($W$12,'Sel Coberturas,Capitais,Frquias'!$G$11:$J$15,4,FALSE),IF(AND(K111="E"),VLOOKUP($W$12,'Sel Coberturas,Capitais,Frquias'!$G$22:$J$32,4,FALSE),IF(AND(K111="F"),VLOOKUP($W$12,'Sel Coberturas,Capitais,Frquias'!$L$11:$O$17,4,FALSE),IF(AND(K111="G"),VLOOKUP($W$12,'Sel Coberturas,Capitais,Frquias'!$Q$11:$T$11,4,FALSE)))))))))),"")</f>
        <v>0</v>
      </c>
      <c r="Y111" s="118" t="b">
        <f>IFERROR(IF(AND(K111="A"),VLOOKUP($Y$12,'Sel Coberturas,Capitais,Frquias'!$B$11:$E$17,2,FALSE),IF(AND(K111="B"),VLOOKUP($Y$12,'Sel Coberturas,Capitais,Frquias'!$B$22:$E$30,2,FALSE),IF(AND(K111="C"),VLOOKUP($Y$12,'Sel Coberturas,Capitais,Frquias'!$B$35:$E$48,2,FALSE),IF(AND(K111="D"),VLOOKUP($Y$12,'Sel Coberturas,Capitais,Frquias'!$G$11:$J$15,2,FALSE),IF(AND(K111="E"),VLOOKUP($Y$12,'Sel Coberturas,Capitais,Frquias'!$G$22:$J$32,2,FALSE),IF(AND(K111="F"),VLOOKUP($Y$12,'Sel Coberturas,Capitais,Frquias'!$L$11:$O$17,2,FALSE),IF(AND(K111="G"),VLOOKUP($Y$12,'Sel Coberturas,Capitais,Frquias'!$Q$11:$T$11,2,FALSE)))))))),"N")</f>
        <v>0</v>
      </c>
      <c r="Z111" s="119" t="b">
        <f>IFERROR(IF(AND(Y111="N"),"",(IF(AND(K111="A"),VLOOKUP($Y$12,'Sel Coberturas,Capitais,Frquias'!$B$11:$E$17,4,FALSE),IF(AND(K111="B"),VLOOKUP($Y$12,'Sel Coberturas,Capitais,Frquias'!$B$22:$E$30,4,FALSE),IF(AND(K111="C"),VLOOKUP($Y$12,'Sel Coberturas,Capitais,Frquias'!$B$35:$E$48,4,FALSE),IF(AND(K111="D"),VLOOKUP($Y$12,'Sel Coberturas,Capitais,Frquias'!$G$11:$J$15,4,FALSE),IF(AND(K111="E"),VLOOKUP($Y$12,'Sel Coberturas,Capitais,Frquias'!$G$22:$J$32,4,FALSE),IF(AND(K111="F"),VLOOKUP($Y$12,'Sel Coberturas,Capitais,Frquias'!$L$11:$O$17,4,FALSE),IF(AND(K111="G"),VLOOKUP($Y$12,'Sel Coberturas,Capitais,Frquias'!$Q$11:$T$11,4,FALSE)))))))))),"")</f>
        <v>0</v>
      </c>
      <c r="AA111" s="118" t="b">
        <f>IFERROR(IF(AND(K111="A"),VLOOKUP($AA$12,'Sel Coberturas,Capitais,Frquias'!$B$11:$E$17,2,FALSE),IF(AND(K111="B"),VLOOKUP($AA$12,'Sel Coberturas,Capitais,Frquias'!$B$22:$E$30,2,FALSE),IF(AND(K111="C"),VLOOKUP($AA$12,'Sel Coberturas,Capitais,Frquias'!$B$35:$E$48,2,FALSE),IF(AND(K111="D"),VLOOKUP($AA$12,'Sel Coberturas,Capitais,Frquias'!$G$11:$J$15,2,FALSE),IF(AND(K111="E"),VLOOKUP($AA$12,'Sel Coberturas,Capitais,Frquias'!$G$22:$J$32,2,FALSE),IF(AND(K111="F"),VLOOKUP($AA$12,'Sel Coberturas,Capitais,Frquias'!$L$11:$O$17,2,FALSE),IF(AND(K111="G"),VLOOKUP($AA$12,'Sel Coberturas,Capitais,Frquias'!$Q$11:$T$11,2,FALSE)))))))),"N")</f>
        <v>0</v>
      </c>
      <c r="AB111" s="119" t="b">
        <f>IFERROR(IF(AND(AA111="N"),"",(IF(AND(K111="A"),VLOOKUP($AA$12,'Sel Coberturas,Capitais,Frquias'!$B$11:$E$17,4,FALSE),IF(AND(K111="B"),VLOOKUP($AA$12,'Sel Coberturas,Capitais,Frquias'!$B$22:$E$30,4,FALSE),IF(AND(K111="C"),VLOOKUP($AA$12,'Sel Coberturas,Capitais,Frquias'!$B$35:$E$48,4,FALSE),IF(AND(K111="D"),VLOOKUP($AA$12,'Sel Coberturas,Capitais,Frquias'!$G$11:$J$15,4,FALSE),IF(AND(K111="E"),VLOOKUP($AA$12,'Sel Coberturas,Capitais,Frquias'!$G$22:$J$32,4,FALSE),IF(AND(K111="F"),VLOOKUP($AA$12,'Sel Coberturas,Capitais,Frquias'!$L$11:$O$17,4,FALSE),IF(AND(K111="G"),VLOOKUP($AA$12,'Sel Coberturas,Capitais,Frquias'!$Q$11:$T$11,4,FALSE)))))))))),"")</f>
        <v>0</v>
      </c>
      <c r="AC111" s="118" t="b">
        <f>IFERROR(IF(AND(K111="A"),VLOOKUP($AC$12,'Sel Coberturas,Capitais,Frquias'!$B$11:$E$17,2,FALSE),IF(AND(K111="B"),VLOOKUP($AC$12,'Sel Coberturas,Capitais,Frquias'!$B$22:$E$30,2,FALSE),IF(AND(K111="C"),VLOOKUP($AC$12,'Sel Coberturas,Capitais,Frquias'!$B$35:$E$48,2,FALSE),IF(AND(K111="D"),VLOOKUP($AC$12,'Sel Coberturas,Capitais,Frquias'!$G$11:$J$15,2,FALSE),IF(AND(K111="E"),VLOOKUP($AC$12,'Sel Coberturas,Capitais,Frquias'!$G$22:$J$32,2,FALSE),IF(AND(K111="F"),VLOOKUP($AC$12,'Sel Coberturas,Capitais,Frquias'!$L$11:$O$17,2,FALSE),IF(AND(K111="G"),VLOOKUP($AC$12,'Sel Coberturas,Capitais,Frquias'!$Q$11:$T$11,2,FALSE)))))))),"N")</f>
        <v>0</v>
      </c>
      <c r="AD111" s="118" t="b">
        <f>IF(AND(AC111="N"),"N",(IF(AND(K111="A"),VLOOKUP($AC$12,'Sel Coberturas,Capitais,Frquias'!$B$11:$E$17,3,FALSE),IF(AND(K111="B"),VLOOKUP($AC$12,'Sel Coberturas,Capitais,Frquias'!$B$22:$E$30,3,FALSE),IF(AND(K111="C"),VLOOKUP($AC$12,'Sel Coberturas,Capitais,Frquias'!$B$35:$E$48,3,FALSE),IF(AND(K111="D"),VLOOKUP($AC$12,'Sel Coberturas,Capitais,Frquias'!$G$11:$J$15,3,FALSE),IF(AND(K111="E"),VLOOKUP($AC$12,'Sel Coberturas,Capitais,Frquias'!$G$22:$J$32,3,FALSE),IF(AND(K111="F"),VLOOKUP($AC$12,'Sel Coberturas,Capitais,Frquias'!$L$11:$O$17,3,FALSE),IF(AND(K111="G"),VLOOKUP($AC$12,'Sel Coberturas,Capitais,Frquias'!$Q$11:$T$11,3,FALSE))))))))))</f>
        <v>0</v>
      </c>
      <c r="AE111" s="118" t="b">
        <f>IFERROR(IF(AND(K111="A"),VLOOKUP($AE$12,'Sel Coberturas,Capitais,Frquias'!$B$11:$E$17,2,FALSE),IF(AND(K111="B"),VLOOKUP($AE$12,'Sel Coberturas,Capitais,Frquias'!$B$22:$E$30,2,FALSE),IF(AND(K111="C"),VLOOKUP($AE$12,'Sel Coberturas,Capitais,Frquias'!$B$35:$E$48,2,FALSE),IF(AND(K111="D"),VLOOKUP($AE$12,'Sel Coberturas,Capitais,Frquias'!$G$11:$J$15,2,FALSE),IF(AND(K111="E"),VLOOKUP($AE$12,'Sel Coberturas,Capitais,Frquias'!$G$22:$J$32,2,FALSE),IF(AND(K111="F"),VLOOKUP($AE$12,'Sel Coberturas,Capitais,Frquias'!$L$11:$O$17,2,FALSE),IF(AND(K111="G"),VLOOKUP($AE$12,'Sel Coberturas,Capitais,Frquias'!$Q$11:$T$11,2,FALSE)))))))),"N")</f>
        <v>0</v>
      </c>
      <c r="AF111" s="118" t="b">
        <f>IF(AND(AE111="N"),"N",(IF(AND(K111="A"),VLOOKUP($AE$12,'Sel Coberturas,Capitais,Frquias'!$B$11:$E$17,3,FALSE),IF(AND(K111="B"),VLOOKUP($AE$12,'Sel Coberturas,Capitais,Frquias'!$B$22:$E$30,3,FALSE),IF(AND(K111="C"),VLOOKUP($AE$12,'Sel Coberturas,Capitais,Frquias'!$B$35:$E$48,3,FALSE),IF(AND(K111="D"),VLOOKUP($AE$12,'Sel Coberturas,Capitais,Frquias'!$G$11:$J$15,3,FALSE),IF(AND(K111="E"),VLOOKUP($AE$12,'Sel Coberturas,Capitais,Frquias'!$G$22:$J$32,3,FALSE),IF(AND(K111="F"),VLOOKUP($AE$12,'Sel Coberturas,Capitais,Frquias'!$L$11:$O$17,3,FALSE),IF(AND(K111="G"),VLOOKUP($AE$12,'Sel Coberturas,Capitais,Frquias'!$Q$11:$T$11,3,FALSE))))))))))</f>
        <v>0</v>
      </c>
      <c r="AG111" s="118" t="b">
        <f>IFERROR(IF(AND(K111="A"),VLOOKUP($AG$12,'Sel Coberturas,Capitais,Frquias'!$B$11:$E$17,2,FALSE),IF(AND(K111="B"),VLOOKUP($AG$12,'Sel Coberturas,Capitais,Frquias'!$B$22:$E$30,2,FALSE),IF(AND(K111="C"),VLOOKUP($AG$12,'Sel Coberturas,Capitais,Frquias'!$B$35:$E$48,2,FALSE),IF(AND(K111="D"),VLOOKUP($AG$12,'Sel Coberturas,Capitais,Frquias'!$G$11:$J$15,2,FALSE),IF(AND(K111="E"),VLOOKUP($AG$12,'Sel Coberturas,Capitais,Frquias'!$G$22:$J$32,2,FALSE),IF(AND(K111="F"),VLOOKUP($AG$12,'Sel Coberturas,Capitais,Frquias'!$L$11:$O$17,2,FALSE),IF(AND(K111="G"),VLOOKUP($AG$12,'Sel Coberturas,Capitais,Frquias'!$Q$11:$T$11,2,FALSE)))))))),"N")</f>
        <v>0</v>
      </c>
      <c r="AH111" s="118" t="b">
        <f>IF(AND(AG111="N"),"N",(IF(AND(K111="A"),VLOOKUP($AG$12,'Sel Coberturas,Capitais,Frquias'!$B$11:$E$17,3,FALSE),IF(AND(K111="B"),VLOOKUP($AG$12,'Sel Coberturas,Capitais,Frquias'!$B$22:$E$30,3,FALSE),IF(AND(K111="C"),VLOOKUP($AG$12,'Sel Coberturas,Capitais,Frquias'!$B$35:$E$48,3,FALSE),IF(AND(K111="D"),VLOOKUP($AG$12,'Sel Coberturas,Capitais,Frquias'!$G$11:$J$15,3,FALSE),IF(AND(K111="E"),VLOOKUP($AG$12,'Sel Coberturas,Capitais,Frquias'!$G$22:$J$32,3,FALSE),IF(AND(K111="F"),VLOOKUP($AG$12,'Sel Coberturas,Capitais,Frquias'!$L$11:$O$17,3,FALSE),IF(AND(K111="G"),VLOOKUP($AG$12,'Sel Coberturas,Capitais,Frquias'!$Q$11:$T$11,3,FALSE))))))))))</f>
        <v>0</v>
      </c>
      <c r="AI111" s="118" t="b">
        <f>IFERROR(IF(AND(K111="A"),VLOOKUP($AI$12,'Sel Coberturas,Capitais,Frquias'!$B$11:$E$17,2,FALSE),IF(AND(K111="B"),VLOOKUP($AI$12,'Sel Coberturas,Capitais,Frquias'!$B$22:$E$30,2,FALSE),IF(AND(K111="C"),VLOOKUP($AI$12,'Sel Coberturas,Capitais,Frquias'!$B$35:$E$48,2,FALSE),IF(AND(K111="D"),VLOOKUP($AI$12,'Sel Coberturas,Capitais,Frquias'!$G$11:$J$15,2,FALSE),IF(AND(K111="E"),VLOOKUP($AI$12,'Sel Coberturas,Capitais,Frquias'!$G$22:$J$32,2,FALSE),IF(AND(K111="F"),VLOOKUP($AI$12,'Sel Coberturas,Capitais,Frquias'!$L$11:$O$17,2,FALSE),IF(AND(K111="G"),VLOOKUP($AI$12,'Sel Coberturas,Capitais,Frquias'!$Q$11:$T$11,2,FALSE)))))))),"N")</f>
        <v>0</v>
      </c>
      <c r="BU111" s="100" t="s">
        <v>576</v>
      </c>
      <c r="BV111" s="100" t="s">
        <v>231</v>
      </c>
      <c r="BW111" s="94" t="s">
        <v>575</v>
      </c>
      <c r="BY111" s="102" t="s">
        <v>1510</v>
      </c>
      <c r="BZ111" s="103" t="s">
        <v>279</v>
      </c>
      <c r="CA111" s="103">
        <v>2920</v>
      </c>
      <c r="CC111" s="90">
        <v>2461</v>
      </c>
      <c r="CD111" s="89" t="s">
        <v>1923</v>
      </c>
      <c r="CF111" s="90">
        <v>10891</v>
      </c>
      <c r="CG111" s="92" t="s">
        <v>1925</v>
      </c>
    </row>
    <row r="112" spans="1:85">
      <c r="A112" s="85">
        <f t="shared" si="1"/>
        <v>100</v>
      </c>
      <c r="B112" s="114"/>
      <c r="C112" s="115"/>
      <c r="D112" s="115"/>
      <c r="E112" s="115"/>
      <c r="F112" s="114"/>
      <c r="G112" s="114"/>
      <c r="H112" s="114"/>
      <c r="I112" s="121"/>
      <c r="J112" s="116"/>
      <c r="K112" s="116"/>
      <c r="L112" s="117" t="b">
        <f>IFERROR(IF(AND(K112="A"),VLOOKUP($L$12,'Sel Coberturas,Capitais,Frquias'!$B$11:$E$17,3,FALSE),IF(AND(K112="B"),VLOOKUP($L$12,'Sel Coberturas,Capitais,Frquias'!$B$22:$E$30,3,FALSE),IF(AND(K112="C"),VLOOKUP($L$12,'Sel Coberturas,Capitais,Frquias'!$B$35:$E$48,3,FALSE),IF(AND(K112="D"),VLOOKUP($L$12,'Sel Coberturas,Capitais,Frquias'!$G$11:$J$15,3,FALSE),IF(AND(K112="E"),VLOOKUP($L$12,'Sel Coberturas,Capitais,Frquias'!$G$22:$J$32,3,FALSE),IF(AND(K112="F"),VLOOKUP($L$12,'Sel Coberturas,Capitais,Frquias'!$L$11:$O$17,3,FALSE),IF(AND(K112="G"),VLOOKUP($L$12,'Sel Coberturas,Capitais,Frquias'!$Q$11:$T$11,3,FALSE)))))))),"")</f>
        <v>0</v>
      </c>
      <c r="M112" s="118" t="b">
        <f>IFERROR(IF(AND(K112="A"),VLOOKUP($M$12,'Sel Coberturas,Capitais,Frquias'!$B$11:$E$17,2,FALSE),IF(AND(K112="B"),VLOOKUP($M$12,'Sel Coberturas,Capitais,Frquias'!$B$22:$E$30,2,FALSE),IF(AND(K112="C"),VLOOKUP($M$12,'Sel Coberturas,Capitais,Frquias'!$B$35:$E$48,2,FALSE),IF(AND(K112="D"),VLOOKUP($M$12,'Sel Coberturas,Capitais,Frquias'!$G$11:$J$15,2,FALSE),IF(AND(K112="E"),VLOOKUP($M$12,'Sel Coberturas,Capitais,Frquias'!$G$22:$J$32,2,FALSE),IF(AND(K112="F"),VLOOKUP($M$12,'Sel Coberturas,Capitais,Frquias'!$L$11:$O$17,2,FALSE),IF(AND(K112="G"),VLOOKUP($M$12,'Sel Coberturas,Capitais,Frquias'!$Q$11:$T$11,2,FALSE)))))))),"N")</f>
        <v>0</v>
      </c>
      <c r="N112" s="118" t="b">
        <f>IF(AND(M112="N"),"N",(IF(AND(K112="A"),VLOOKUP($M$12,'Sel Coberturas,Capitais,Frquias'!$B$11:$E$17,3,FALSE),IF(AND(K112="B"),VLOOKUP($M$12,'Sel Coberturas,Capitais,Frquias'!$B$22:$E$30,3,FALSE),IF(AND(K112="C"),VLOOKUP($M$12,'Sel Coberturas,Capitais,Frquias'!$B$35:$E$48,3,FALSE),IF(AND(K112="D"),VLOOKUP($M$12,'Sel Coberturas,Capitais,Frquias'!$G$11:$J$15,3,FALSE),IF(AND(K112="E"),VLOOKUP($M$12,'Sel Coberturas,Capitais,Frquias'!$G$22:$J$32,3,FALSE),IF(AND(K112="F"),VLOOKUP($M$12,'Sel Coberturas,Capitais,Frquias'!$L$11:$O$17,3,FALSE),IF(AND(K112="G"),VLOOKUP($M$12,'Sel Coberturas,Capitais,Frquias'!$Q$11:$T$11,3,FALSE))))))))))</f>
        <v>0</v>
      </c>
      <c r="O112" s="118" t="b">
        <f>IFERROR(IF(AND(K112="A"),VLOOKUP($O$12,'Sel Coberturas,Capitais,Frquias'!$B$11:$E$17,2,FALSE),IF(AND(K112="B"),VLOOKUP($O$12,'Sel Coberturas,Capitais,Frquias'!$B$22:$E$30,2,FALSE),IF(AND(K112="C"),VLOOKUP($O$12,'Sel Coberturas,Capitais,Frquias'!$B$35:$E$48,2,FALSE),IF(AND(K112="D"),VLOOKUP($O$12,'Sel Coberturas,Capitais,Frquias'!$G$11:$J$15,2,FALSE),IF(AND(K112="E"),VLOOKUP($O$12,'Sel Coberturas,Capitais,Frquias'!$G$22:$J$32,2,FALSE),IF(AND(K112="F"),VLOOKUP($O$12,'Sel Coberturas,Capitais,Frquias'!$L$11:$O$17,2,FALSE),IF(AND(K112="G"),VLOOKUP($O$12,'Sel Coberturas,Capitais,Frquias'!$Q$11:$T$11,2,FALSE)))))))),"N")</f>
        <v>0</v>
      </c>
      <c r="P112" s="118" t="b">
        <f>IFERROR(IF(AND(K112="A"),VLOOKUP($P$12,'Sel Coberturas,Capitais,Frquias'!$B$11:$E$17,2,FALSE),IF(AND(K112="B"),VLOOKUP($P$12,'Sel Coberturas,Capitais,Frquias'!$B$22:$E$30,2,FALSE),IF(AND(K112="C"),VLOOKUP($P$12,'Sel Coberturas,Capitais,Frquias'!$B$35:$E$48,2,FALSE),IF(AND(K112="D"),VLOOKUP($P$12,'Sel Coberturas,Capitais,Frquias'!$G$11:$J$15,2,FALSE),IF(AND(K112="E"),VLOOKUP($P$12,'Sel Coberturas,Capitais,Frquias'!$G$22:$J$32,2,FALSE),IF(AND(K112="F"),VLOOKUP($P$12,'Sel Coberturas,Capitais,Frquias'!$L$11:$O$17,2,FALSE),IF(AND(K112="G"),VLOOKUP($P$12,'Sel Coberturas,Capitais,Frquias'!$Q$11:$T$11,2,FALSE)))))))),"N")</f>
        <v>0</v>
      </c>
      <c r="Q112" s="118" t="b">
        <f>IFERROR(IF(AND(K112="A"),VLOOKUP($Q$12,'Sel Coberturas,Capitais,Frquias'!$B$11:$E$17,2,FALSE),IF(AND(K112="B"),VLOOKUP($Q$12,'Sel Coberturas,Capitais,Frquias'!$B$22:$E$30,2,FALSE),IF(AND(K112="C"),VLOOKUP($Q$12,'Sel Coberturas,Capitais,Frquias'!$B$35:$E$48,2,FALSE),IF(AND(K112="D"),VLOOKUP($Q$12,'Sel Coberturas,Capitais,Frquias'!$G$11:$J$15,2,FALSE),IF(AND(K112="E"),VLOOKUP($Q$12,'Sel Coberturas,Capitais,Frquias'!$G$22:$J$32,2,FALSE),IF(AND(K112="F"),VLOOKUP($Q$12,'Sel Coberturas,Capitais,Frquias'!$L$11:$O$17,2,FALSE),IF(AND(K112="G"),VLOOKUP($Q$12,'Sel Coberturas,Capitais,Frquias'!$Q$11:$T$11,2,FALSE)))))))),"N")</f>
        <v>0</v>
      </c>
      <c r="R112" s="118" t="b">
        <f>IF(AND(Q112="N"),"N",(IF(AND(K112="A"),VLOOKUP($Q$12,'Sel Coberturas,Capitais,Frquias'!$B$11:$E$17,3,FALSE),IF(AND(K112="B"),VLOOKUP($Q$12,'Sel Coberturas,Capitais,Frquias'!$B$22:$E$30,3,FALSE),IF(AND(K112="C"),VLOOKUP($Q$12,'Sel Coberturas,Capitais,Frquias'!$B$35:$E$48,3,FALSE),IF(AND(K112="D"),VLOOKUP($Q$12,'Sel Coberturas,Capitais,Frquias'!$G$11:$J$15,3,FALSE),IF(AND(K112="E"),VLOOKUP($Q$12,'Sel Coberturas,Capitais,Frquias'!$G$22:$J$32,3,FALSE),IF(AND(K112="F"),VLOOKUP($Q$12,'Sel Coberturas,Capitais,Frquias'!$L$11:$O$17,3,FALSE),IF(AND(K112="G"),VLOOKUP($Q$12,'Sel Coberturas,Capitais,Frquias'!$Q$11:$T$11,3,FALSE))))))))))</f>
        <v>0</v>
      </c>
      <c r="S112" s="118" t="b">
        <f>IFERROR(IF(AND(K112="A"),VLOOKUP($S$12,'Sel Coberturas,Capitais,Frquias'!$B$11:$E$17,2,FALSE),IF(AND(K112="B"),VLOOKUP($S$12,'Sel Coberturas,Capitais,Frquias'!$B$22:$E$30,2,FALSE),IF(AND(K112="C"),VLOOKUP($S$12,'Sel Coberturas,Capitais,Frquias'!$B$35:$E$48,2,FALSE),IF(AND(K112="D"),VLOOKUP($S$12,'Sel Coberturas,Capitais,Frquias'!$G$11:$J$15,2,FALSE),IF(AND(K112="E"),VLOOKUP($S$12,'Sel Coberturas,Capitais,Frquias'!$G$22:$J$32,2,FALSE),IF(AND(K112="F"),VLOOKUP($S$12,'Sel Coberturas,Capitais,Frquias'!$L$11:$O$17,2,FALSE),IF(AND(K112="G"),VLOOKUP($S$12,'Sel Coberturas,Capitais,Frquias'!$Q$11:$T$11,2,FALSE)))))))),"N")</f>
        <v>0</v>
      </c>
      <c r="T112" s="118" t="b">
        <f>IFERROR(IF(AND(S112="N"),"",(IF(AND(K112="A"),VLOOKUP($S$12,'Sel Coberturas,Capitais,Frquias'!$B$11:$E$17,4,FALSE),IF(AND(K112="B"),VLOOKUP($S$12,'Sel Coberturas,Capitais,Frquias'!$B$22:$E$30,4,FALSE),IF(AND(K112="C"),VLOOKUP($S$12,'Sel Coberturas,Capitais,Frquias'!$B$35:$E$48,4,FALSE),IF(AND(K112="D"),VLOOKUP($S$12,'Sel Coberturas,Capitais,Frquias'!$G$11:$J$15,4,FALSE),IF(AND(K112="E"),VLOOKUP($S$12,'Sel Coberturas,Capitais,Frquias'!$G$22:$J$32,4,FALSE),IF(AND(K112="F"),VLOOKUP($S$12,'Sel Coberturas,Capitais,Frquias'!$L$11:$O$17,4,FALSE),IF(AND(K112="G"),VLOOKUP($S$12,'Sel Coberturas,Capitais,Frquias'!$Q$11:$T$11,4,FALSE)))))))))),"")</f>
        <v>0</v>
      </c>
      <c r="U112" s="118" t="b">
        <f>IFERROR(IF(AND(K112="A"),VLOOKUP($U$12,'Sel Coberturas,Capitais,Frquias'!$B$11:$E$17,2,FALSE),IF(AND(K112="B"),VLOOKUP($U$12,'Sel Coberturas,Capitais,Frquias'!$B$22:$E$30,2,FALSE),IF(AND(K112="C"),VLOOKUP($U$12,'Sel Coberturas,Capitais,Frquias'!$B$35:$E$48,2,FALSE),IF(AND(K112="D"),VLOOKUP($U$12,'Sel Coberturas,Capitais,Frquias'!$G$11:$J$15,2,FALSE),IF(AND(K112="E"),VLOOKUP($U$12,'Sel Coberturas,Capitais,Frquias'!$G$22:$J$32,2,FALSE),IF(AND(K112="F"),VLOOKUP($U$12,'Sel Coberturas,Capitais,Frquias'!$L$11:$O$17,2,FALSE),IF(AND(K112="G"),VLOOKUP($U$12,'Sel Coberturas,Capitais,Frquias'!$Q$11:$T$11,2,FALSE)))))))),"N")</f>
        <v>0</v>
      </c>
      <c r="V112" s="119" t="b">
        <f>IFERROR(IF(AND(U112="N"),"",(IF(AND(K112="A"),VLOOKUP($U$12,'Sel Coberturas,Capitais,Frquias'!$B$11:$E$17,4,FALSE),IF(AND(K112="B"),VLOOKUP($U$12,'Sel Coberturas,Capitais,Frquias'!$B$22:$E$30,4,FALSE),IF(AND(K112="C"),VLOOKUP($U$12,'Sel Coberturas,Capitais,Frquias'!$B$35:$E$48,4,FALSE),IF(AND(K112="D"),VLOOKUP($U$12,'Sel Coberturas,Capitais,Frquias'!$G$11:$J$15,4,FALSE),IF(AND(K112="E"),VLOOKUP($U$12,'Sel Coberturas,Capitais,Frquias'!$G$22:$J$32,4,FALSE),IF(AND(K112="F"),VLOOKUP($U$12,'Sel Coberturas,Capitais,Frquias'!$L$11:$O$17,4,FALSE),IF(AND(K112="G"),VLOOKUP($U$12,'Sel Coberturas,Capitais,Frquias'!$Q$11:$T$11,4,FALSE)))))))))),"")</f>
        <v>0</v>
      </c>
      <c r="W112" s="118" t="b">
        <f>IFERROR(IF(AND(K112="A"),VLOOKUP($W$12,'Sel Coberturas,Capitais,Frquias'!$B$11:$E$17,2,FALSE),IF(AND(K112="B"),VLOOKUP($W$12,'Sel Coberturas,Capitais,Frquias'!$B$22:$E$30,2,FALSE),IF(AND(K112="C"),VLOOKUP($W$12,'Sel Coberturas,Capitais,Frquias'!$B$35:$E$48,2,FALSE),IF(AND(K112="D"),VLOOKUP($W$12,'Sel Coberturas,Capitais,Frquias'!$G$11:$J$15,2,FALSE),IF(AND(K112="E"),VLOOKUP($W$12,'Sel Coberturas,Capitais,Frquias'!$G$22:$J$32,2,FALSE),IF(AND(K112="F"),VLOOKUP($W$12,'Sel Coberturas,Capitais,Frquias'!$L$11:$O$17,2,FALSE),IF(AND(K112="G"),VLOOKUP($W$12,'Sel Coberturas,Capitais,Frquias'!$Q$11:$T$11,2,FALSE)))))))),"N")</f>
        <v>0</v>
      </c>
      <c r="X112" s="119" t="b">
        <f>IFERROR(IF(AND(W112="N"),"",(IF(AND(K112="A"),VLOOKUP($W$12,'Sel Coberturas,Capitais,Frquias'!$B$11:$E$17,4,FALSE),IF(AND(K112="B"),VLOOKUP($W$12,'Sel Coberturas,Capitais,Frquias'!$B$22:$E$30,4,FALSE),IF(AND(K112="C"),VLOOKUP($W$12,'Sel Coberturas,Capitais,Frquias'!$B$35:$E$48,4,FALSE),IF(AND(K112="D"),VLOOKUP($W$12,'Sel Coberturas,Capitais,Frquias'!$G$11:$J$15,4,FALSE),IF(AND(K112="E"),VLOOKUP($W$12,'Sel Coberturas,Capitais,Frquias'!$G$22:$J$32,4,FALSE),IF(AND(K112="F"),VLOOKUP($W$12,'Sel Coberturas,Capitais,Frquias'!$L$11:$O$17,4,FALSE),IF(AND(K112="G"),VLOOKUP($W$12,'Sel Coberturas,Capitais,Frquias'!$Q$11:$T$11,4,FALSE)))))))))),"")</f>
        <v>0</v>
      </c>
      <c r="Y112" s="118" t="b">
        <f>IFERROR(IF(AND(K112="A"),VLOOKUP($Y$12,'Sel Coberturas,Capitais,Frquias'!$B$11:$E$17,2,FALSE),IF(AND(K112="B"),VLOOKUP($Y$12,'Sel Coberturas,Capitais,Frquias'!$B$22:$E$30,2,FALSE),IF(AND(K112="C"),VLOOKUP($Y$12,'Sel Coberturas,Capitais,Frquias'!$B$35:$E$48,2,FALSE),IF(AND(K112="D"),VLOOKUP($Y$12,'Sel Coberturas,Capitais,Frquias'!$G$11:$J$15,2,FALSE),IF(AND(K112="E"),VLOOKUP($Y$12,'Sel Coberturas,Capitais,Frquias'!$G$22:$J$32,2,FALSE),IF(AND(K112="F"),VLOOKUP($Y$12,'Sel Coberturas,Capitais,Frquias'!$L$11:$O$17,2,FALSE),IF(AND(K112="G"),VLOOKUP($Y$12,'Sel Coberturas,Capitais,Frquias'!$Q$11:$T$11,2,FALSE)))))))),"N")</f>
        <v>0</v>
      </c>
      <c r="Z112" s="119" t="b">
        <f>IFERROR(IF(AND(Y112="N"),"",(IF(AND(K112="A"),VLOOKUP($Y$12,'Sel Coberturas,Capitais,Frquias'!$B$11:$E$17,4,FALSE),IF(AND(K112="B"),VLOOKUP($Y$12,'Sel Coberturas,Capitais,Frquias'!$B$22:$E$30,4,FALSE),IF(AND(K112="C"),VLOOKUP($Y$12,'Sel Coberturas,Capitais,Frquias'!$B$35:$E$48,4,FALSE),IF(AND(K112="D"),VLOOKUP($Y$12,'Sel Coberturas,Capitais,Frquias'!$G$11:$J$15,4,FALSE),IF(AND(K112="E"),VLOOKUP($Y$12,'Sel Coberturas,Capitais,Frquias'!$G$22:$J$32,4,FALSE),IF(AND(K112="F"),VLOOKUP($Y$12,'Sel Coberturas,Capitais,Frquias'!$L$11:$O$17,4,FALSE),IF(AND(K112="G"),VLOOKUP($Y$12,'Sel Coberturas,Capitais,Frquias'!$Q$11:$T$11,4,FALSE)))))))))),"")</f>
        <v>0</v>
      </c>
      <c r="AA112" s="118" t="b">
        <f>IFERROR(IF(AND(K112="A"),VLOOKUP($AA$12,'Sel Coberturas,Capitais,Frquias'!$B$11:$E$17,2,FALSE),IF(AND(K112="B"),VLOOKUP($AA$12,'Sel Coberturas,Capitais,Frquias'!$B$22:$E$30,2,FALSE),IF(AND(K112="C"),VLOOKUP($AA$12,'Sel Coberturas,Capitais,Frquias'!$B$35:$E$48,2,FALSE),IF(AND(K112="D"),VLOOKUP($AA$12,'Sel Coberturas,Capitais,Frquias'!$G$11:$J$15,2,FALSE),IF(AND(K112="E"),VLOOKUP($AA$12,'Sel Coberturas,Capitais,Frquias'!$G$22:$J$32,2,FALSE),IF(AND(K112="F"),VLOOKUP($AA$12,'Sel Coberturas,Capitais,Frquias'!$L$11:$O$17,2,FALSE),IF(AND(K112="G"),VLOOKUP($AA$12,'Sel Coberturas,Capitais,Frquias'!$Q$11:$T$11,2,FALSE)))))))),"N")</f>
        <v>0</v>
      </c>
      <c r="AB112" s="119" t="b">
        <f>IFERROR(IF(AND(AA112="N"),"",(IF(AND(K112="A"),VLOOKUP($AA$12,'Sel Coberturas,Capitais,Frquias'!$B$11:$E$17,4,FALSE),IF(AND(K112="B"),VLOOKUP($AA$12,'Sel Coberturas,Capitais,Frquias'!$B$22:$E$30,4,FALSE),IF(AND(K112="C"),VLOOKUP($AA$12,'Sel Coberturas,Capitais,Frquias'!$B$35:$E$48,4,FALSE),IF(AND(K112="D"),VLOOKUP($AA$12,'Sel Coberturas,Capitais,Frquias'!$G$11:$J$15,4,FALSE),IF(AND(K112="E"),VLOOKUP($AA$12,'Sel Coberturas,Capitais,Frquias'!$G$22:$J$32,4,FALSE),IF(AND(K112="F"),VLOOKUP($AA$12,'Sel Coberturas,Capitais,Frquias'!$L$11:$O$17,4,FALSE),IF(AND(K112="G"),VLOOKUP($AA$12,'Sel Coberturas,Capitais,Frquias'!$Q$11:$T$11,4,FALSE)))))))))),"")</f>
        <v>0</v>
      </c>
      <c r="AC112" s="118" t="b">
        <f>IFERROR(IF(AND(K112="A"),VLOOKUP($AC$12,'Sel Coberturas,Capitais,Frquias'!$B$11:$E$17,2,FALSE),IF(AND(K112="B"),VLOOKUP($AC$12,'Sel Coberturas,Capitais,Frquias'!$B$22:$E$30,2,FALSE),IF(AND(K112="C"),VLOOKUP($AC$12,'Sel Coberturas,Capitais,Frquias'!$B$35:$E$48,2,FALSE),IF(AND(K112="D"),VLOOKUP($AC$12,'Sel Coberturas,Capitais,Frquias'!$G$11:$J$15,2,FALSE),IF(AND(K112="E"),VLOOKUP($AC$12,'Sel Coberturas,Capitais,Frquias'!$G$22:$J$32,2,FALSE),IF(AND(K112="F"),VLOOKUP($AC$12,'Sel Coberturas,Capitais,Frquias'!$L$11:$O$17,2,FALSE),IF(AND(K112="G"),VLOOKUP($AC$12,'Sel Coberturas,Capitais,Frquias'!$Q$11:$T$11,2,FALSE)))))))),"N")</f>
        <v>0</v>
      </c>
      <c r="AD112" s="118" t="b">
        <f>IF(AND(AC112="N"),"N",(IF(AND(K112="A"),VLOOKUP($AC$12,'Sel Coberturas,Capitais,Frquias'!$B$11:$E$17,3,FALSE),IF(AND(K112="B"),VLOOKUP($AC$12,'Sel Coberturas,Capitais,Frquias'!$B$22:$E$30,3,FALSE),IF(AND(K112="C"),VLOOKUP($AC$12,'Sel Coberturas,Capitais,Frquias'!$B$35:$E$48,3,FALSE),IF(AND(K112="D"),VLOOKUP($AC$12,'Sel Coberturas,Capitais,Frquias'!$G$11:$J$15,3,FALSE),IF(AND(K112="E"),VLOOKUP($AC$12,'Sel Coberturas,Capitais,Frquias'!$G$22:$J$32,3,FALSE),IF(AND(K112="F"),VLOOKUP($AC$12,'Sel Coberturas,Capitais,Frquias'!$L$11:$O$17,3,FALSE),IF(AND(K112="G"),VLOOKUP($AC$12,'Sel Coberturas,Capitais,Frquias'!$Q$11:$T$11,3,FALSE))))))))))</f>
        <v>0</v>
      </c>
      <c r="AE112" s="118" t="b">
        <f>IFERROR(IF(AND(K112="A"),VLOOKUP($AE$12,'Sel Coberturas,Capitais,Frquias'!$B$11:$E$17,2,FALSE),IF(AND(K112="B"),VLOOKUP($AE$12,'Sel Coberturas,Capitais,Frquias'!$B$22:$E$30,2,FALSE),IF(AND(K112="C"),VLOOKUP($AE$12,'Sel Coberturas,Capitais,Frquias'!$B$35:$E$48,2,FALSE),IF(AND(K112="D"),VLOOKUP($AE$12,'Sel Coberturas,Capitais,Frquias'!$G$11:$J$15,2,FALSE),IF(AND(K112="E"),VLOOKUP($AE$12,'Sel Coberturas,Capitais,Frquias'!$G$22:$J$32,2,FALSE),IF(AND(K112="F"),VLOOKUP($AE$12,'Sel Coberturas,Capitais,Frquias'!$L$11:$O$17,2,FALSE),IF(AND(K112="G"),VLOOKUP($AE$12,'Sel Coberturas,Capitais,Frquias'!$Q$11:$T$11,2,FALSE)))))))),"N")</f>
        <v>0</v>
      </c>
      <c r="AF112" s="118" t="b">
        <f>IF(AND(AE112="N"),"N",(IF(AND(K112="A"),VLOOKUP($AE$12,'Sel Coberturas,Capitais,Frquias'!$B$11:$E$17,3,FALSE),IF(AND(K112="B"),VLOOKUP($AE$12,'Sel Coberturas,Capitais,Frquias'!$B$22:$E$30,3,FALSE),IF(AND(K112="C"),VLOOKUP($AE$12,'Sel Coberturas,Capitais,Frquias'!$B$35:$E$48,3,FALSE),IF(AND(K112="D"),VLOOKUP($AE$12,'Sel Coberturas,Capitais,Frquias'!$G$11:$J$15,3,FALSE),IF(AND(K112="E"),VLOOKUP($AE$12,'Sel Coberturas,Capitais,Frquias'!$G$22:$J$32,3,FALSE),IF(AND(K112="F"),VLOOKUP($AE$12,'Sel Coberturas,Capitais,Frquias'!$L$11:$O$17,3,FALSE),IF(AND(K112="G"),VLOOKUP($AE$12,'Sel Coberturas,Capitais,Frquias'!$Q$11:$T$11,3,FALSE))))))))))</f>
        <v>0</v>
      </c>
      <c r="AG112" s="118" t="b">
        <f>IFERROR(IF(AND(K112="A"),VLOOKUP($AG$12,'Sel Coberturas,Capitais,Frquias'!$B$11:$E$17,2,FALSE),IF(AND(K112="B"),VLOOKUP($AG$12,'Sel Coberturas,Capitais,Frquias'!$B$22:$E$30,2,FALSE),IF(AND(K112="C"),VLOOKUP($AG$12,'Sel Coberturas,Capitais,Frquias'!$B$35:$E$48,2,FALSE),IF(AND(K112="D"),VLOOKUP($AG$12,'Sel Coberturas,Capitais,Frquias'!$G$11:$J$15,2,FALSE),IF(AND(K112="E"),VLOOKUP($AG$12,'Sel Coberturas,Capitais,Frquias'!$G$22:$J$32,2,FALSE),IF(AND(K112="F"),VLOOKUP($AG$12,'Sel Coberturas,Capitais,Frquias'!$L$11:$O$17,2,FALSE),IF(AND(K112="G"),VLOOKUP($AG$12,'Sel Coberturas,Capitais,Frquias'!$Q$11:$T$11,2,FALSE)))))))),"N")</f>
        <v>0</v>
      </c>
      <c r="AH112" s="118" t="b">
        <f>IF(AND(AG112="N"),"N",(IF(AND(K112="A"),VLOOKUP($AG$12,'Sel Coberturas,Capitais,Frquias'!$B$11:$E$17,3,FALSE),IF(AND(K112="B"),VLOOKUP($AG$12,'Sel Coberturas,Capitais,Frquias'!$B$22:$E$30,3,FALSE),IF(AND(K112="C"),VLOOKUP($AG$12,'Sel Coberturas,Capitais,Frquias'!$B$35:$E$48,3,FALSE),IF(AND(K112="D"),VLOOKUP($AG$12,'Sel Coberturas,Capitais,Frquias'!$G$11:$J$15,3,FALSE),IF(AND(K112="E"),VLOOKUP($AG$12,'Sel Coberturas,Capitais,Frquias'!$G$22:$J$32,3,FALSE),IF(AND(K112="F"),VLOOKUP($AG$12,'Sel Coberturas,Capitais,Frquias'!$L$11:$O$17,3,FALSE),IF(AND(K112="G"),VLOOKUP($AG$12,'Sel Coberturas,Capitais,Frquias'!$Q$11:$T$11,3,FALSE))))))))))</f>
        <v>0</v>
      </c>
      <c r="AI112" s="118" t="b">
        <f>IFERROR(IF(AND(K112="A"),VLOOKUP($AI$12,'Sel Coberturas,Capitais,Frquias'!$B$11:$E$17,2,FALSE),IF(AND(K112="B"),VLOOKUP($AI$12,'Sel Coberturas,Capitais,Frquias'!$B$22:$E$30,2,FALSE),IF(AND(K112="C"),VLOOKUP($AI$12,'Sel Coberturas,Capitais,Frquias'!$B$35:$E$48,2,FALSE),IF(AND(K112="D"),VLOOKUP($AI$12,'Sel Coberturas,Capitais,Frquias'!$G$11:$J$15,2,FALSE),IF(AND(K112="E"),VLOOKUP($AI$12,'Sel Coberturas,Capitais,Frquias'!$G$22:$J$32,2,FALSE),IF(AND(K112="F"),VLOOKUP($AI$12,'Sel Coberturas,Capitais,Frquias'!$L$11:$O$17,2,FALSE),IF(AND(K112="G"),VLOOKUP($AI$12,'Sel Coberturas,Capitais,Frquias'!$Q$11:$T$11,2,FALSE)))))))),"N")</f>
        <v>0</v>
      </c>
      <c r="BU112" s="100" t="s">
        <v>579</v>
      </c>
      <c r="BV112" s="100" t="s">
        <v>231</v>
      </c>
      <c r="BW112" s="94" t="s">
        <v>578</v>
      </c>
      <c r="BY112" s="102" t="s">
        <v>1067</v>
      </c>
      <c r="BZ112" s="103" t="s">
        <v>362</v>
      </c>
      <c r="CA112" s="103">
        <v>854</v>
      </c>
      <c r="CC112" s="90">
        <v>2475</v>
      </c>
      <c r="CD112" s="89" t="s">
        <v>1465</v>
      </c>
      <c r="CF112" s="90">
        <v>10892</v>
      </c>
      <c r="CG112" s="92" t="s">
        <v>1926</v>
      </c>
    </row>
    <row r="113" spans="1:85">
      <c r="A113" s="85">
        <f t="shared" si="1"/>
        <v>101</v>
      </c>
      <c r="B113" s="114"/>
      <c r="C113" s="115"/>
      <c r="D113" s="115"/>
      <c r="E113" s="115"/>
      <c r="F113" s="114"/>
      <c r="G113" s="114"/>
      <c r="H113" s="114"/>
      <c r="I113" s="121"/>
      <c r="J113" s="116"/>
      <c r="K113" s="116"/>
      <c r="L113" s="117" t="b">
        <f>IFERROR(IF(AND(K113="A"),VLOOKUP($L$12,'Sel Coberturas,Capitais,Frquias'!$B$11:$E$17,3,FALSE),IF(AND(K113="B"),VLOOKUP($L$12,'Sel Coberturas,Capitais,Frquias'!$B$22:$E$30,3,FALSE),IF(AND(K113="C"),VLOOKUP($L$12,'Sel Coberturas,Capitais,Frquias'!$B$35:$E$48,3,FALSE),IF(AND(K113="D"),VLOOKUP($L$12,'Sel Coberturas,Capitais,Frquias'!$G$11:$J$15,3,FALSE),IF(AND(K113="E"),VLOOKUP($L$12,'Sel Coberturas,Capitais,Frquias'!$G$22:$J$32,3,FALSE),IF(AND(K113="F"),VLOOKUP($L$12,'Sel Coberturas,Capitais,Frquias'!$L$11:$O$17,3,FALSE),IF(AND(K113="G"),VLOOKUP($L$12,'Sel Coberturas,Capitais,Frquias'!$Q$11:$T$11,3,FALSE)))))))),"")</f>
        <v>0</v>
      </c>
      <c r="M113" s="118" t="b">
        <f>IFERROR(IF(AND(K113="A"),VLOOKUP($M$12,'Sel Coberturas,Capitais,Frquias'!$B$11:$E$17,2,FALSE),IF(AND(K113="B"),VLOOKUP($M$12,'Sel Coberturas,Capitais,Frquias'!$B$22:$E$30,2,FALSE),IF(AND(K113="C"),VLOOKUP($M$12,'Sel Coberturas,Capitais,Frquias'!$B$35:$E$48,2,FALSE),IF(AND(K113="D"),VLOOKUP($M$12,'Sel Coberturas,Capitais,Frquias'!$G$11:$J$15,2,FALSE),IF(AND(K113="E"),VLOOKUP($M$12,'Sel Coberturas,Capitais,Frquias'!$G$22:$J$32,2,FALSE),IF(AND(K113="F"),VLOOKUP($M$12,'Sel Coberturas,Capitais,Frquias'!$L$11:$O$17,2,FALSE),IF(AND(K113="G"),VLOOKUP($M$12,'Sel Coberturas,Capitais,Frquias'!$Q$11:$T$11,2,FALSE)))))))),"N")</f>
        <v>0</v>
      </c>
      <c r="N113" s="118" t="b">
        <f>IF(AND(M113="N"),"N",(IF(AND(K113="A"),VLOOKUP($M$12,'Sel Coberturas,Capitais,Frquias'!$B$11:$E$17,3,FALSE),IF(AND(K113="B"),VLOOKUP($M$12,'Sel Coberturas,Capitais,Frquias'!$B$22:$E$30,3,FALSE),IF(AND(K113="C"),VLOOKUP($M$12,'Sel Coberturas,Capitais,Frquias'!$B$35:$E$48,3,FALSE),IF(AND(K113="D"),VLOOKUP($M$12,'Sel Coberturas,Capitais,Frquias'!$G$11:$J$15,3,FALSE),IF(AND(K113="E"),VLOOKUP($M$12,'Sel Coberturas,Capitais,Frquias'!$G$22:$J$32,3,FALSE),IF(AND(K113="F"),VLOOKUP($M$12,'Sel Coberturas,Capitais,Frquias'!$L$11:$O$17,3,FALSE),IF(AND(K113="G"),VLOOKUP($M$12,'Sel Coberturas,Capitais,Frquias'!$Q$11:$T$11,3,FALSE))))))))))</f>
        <v>0</v>
      </c>
      <c r="O113" s="118" t="b">
        <f>IFERROR(IF(AND(K113="A"),VLOOKUP($O$12,'Sel Coberturas,Capitais,Frquias'!$B$11:$E$17,2,FALSE),IF(AND(K113="B"),VLOOKUP($O$12,'Sel Coberturas,Capitais,Frquias'!$B$22:$E$30,2,FALSE),IF(AND(K113="C"),VLOOKUP($O$12,'Sel Coberturas,Capitais,Frquias'!$B$35:$E$48,2,FALSE),IF(AND(K113="D"),VLOOKUP($O$12,'Sel Coberturas,Capitais,Frquias'!$G$11:$J$15,2,FALSE),IF(AND(K113="E"),VLOOKUP($O$12,'Sel Coberturas,Capitais,Frquias'!$G$22:$J$32,2,FALSE),IF(AND(K113="F"),VLOOKUP($O$12,'Sel Coberturas,Capitais,Frquias'!$L$11:$O$17,2,FALSE),IF(AND(K113="G"),VLOOKUP($O$12,'Sel Coberturas,Capitais,Frquias'!$Q$11:$T$11,2,FALSE)))))))),"N")</f>
        <v>0</v>
      </c>
      <c r="P113" s="118" t="b">
        <f>IFERROR(IF(AND(K113="A"),VLOOKUP($P$12,'Sel Coberturas,Capitais,Frquias'!$B$11:$E$17,2,FALSE),IF(AND(K113="B"),VLOOKUP($P$12,'Sel Coberturas,Capitais,Frquias'!$B$22:$E$30,2,FALSE),IF(AND(K113="C"),VLOOKUP($P$12,'Sel Coberturas,Capitais,Frquias'!$B$35:$E$48,2,FALSE),IF(AND(K113="D"),VLOOKUP($P$12,'Sel Coberturas,Capitais,Frquias'!$G$11:$J$15,2,FALSE),IF(AND(K113="E"),VLOOKUP($P$12,'Sel Coberturas,Capitais,Frquias'!$G$22:$J$32,2,FALSE),IF(AND(K113="F"),VLOOKUP($P$12,'Sel Coberturas,Capitais,Frquias'!$L$11:$O$17,2,FALSE),IF(AND(K113="G"),VLOOKUP($P$12,'Sel Coberturas,Capitais,Frquias'!$Q$11:$T$11,2,FALSE)))))))),"N")</f>
        <v>0</v>
      </c>
      <c r="Q113" s="118" t="b">
        <f>IFERROR(IF(AND(K113="A"),VLOOKUP($Q$12,'Sel Coberturas,Capitais,Frquias'!$B$11:$E$17,2,FALSE),IF(AND(K113="B"),VLOOKUP($Q$12,'Sel Coberturas,Capitais,Frquias'!$B$22:$E$30,2,FALSE),IF(AND(K113="C"),VLOOKUP($Q$12,'Sel Coberturas,Capitais,Frquias'!$B$35:$E$48,2,FALSE),IF(AND(K113="D"),VLOOKUP($Q$12,'Sel Coberturas,Capitais,Frquias'!$G$11:$J$15,2,FALSE),IF(AND(K113="E"),VLOOKUP($Q$12,'Sel Coberturas,Capitais,Frquias'!$G$22:$J$32,2,FALSE),IF(AND(K113="F"),VLOOKUP($Q$12,'Sel Coberturas,Capitais,Frquias'!$L$11:$O$17,2,FALSE),IF(AND(K113="G"),VLOOKUP($Q$12,'Sel Coberturas,Capitais,Frquias'!$Q$11:$T$11,2,FALSE)))))))),"N")</f>
        <v>0</v>
      </c>
      <c r="R113" s="118" t="b">
        <f>IF(AND(Q113="N"),"N",(IF(AND(K113="A"),VLOOKUP($Q$12,'Sel Coberturas,Capitais,Frquias'!$B$11:$E$17,3,FALSE),IF(AND(K113="B"),VLOOKUP($Q$12,'Sel Coberturas,Capitais,Frquias'!$B$22:$E$30,3,FALSE),IF(AND(K113="C"),VLOOKUP($Q$12,'Sel Coberturas,Capitais,Frquias'!$B$35:$E$48,3,FALSE),IF(AND(K113="D"),VLOOKUP($Q$12,'Sel Coberturas,Capitais,Frquias'!$G$11:$J$15,3,FALSE),IF(AND(K113="E"),VLOOKUP($Q$12,'Sel Coberturas,Capitais,Frquias'!$G$22:$J$32,3,FALSE),IF(AND(K113="F"),VLOOKUP($Q$12,'Sel Coberturas,Capitais,Frquias'!$L$11:$O$17,3,FALSE),IF(AND(K113="G"),VLOOKUP($Q$12,'Sel Coberturas,Capitais,Frquias'!$Q$11:$T$11,3,FALSE))))))))))</f>
        <v>0</v>
      </c>
      <c r="S113" s="118" t="b">
        <f>IFERROR(IF(AND(K113="A"),VLOOKUP($S$12,'Sel Coberturas,Capitais,Frquias'!$B$11:$E$17,2,FALSE),IF(AND(K113="B"),VLOOKUP($S$12,'Sel Coberturas,Capitais,Frquias'!$B$22:$E$30,2,FALSE),IF(AND(K113="C"),VLOOKUP($S$12,'Sel Coberturas,Capitais,Frquias'!$B$35:$E$48,2,FALSE),IF(AND(K113="D"),VLOOKUP($S$12,'Sel Coberturas,Capitais,Frquias'!$G$11:$J$15,2,FALSE),IF(AND(K113="E"),VLOOKUP($S$12,'Sel Coberturas,Capitais,Frquias'!$G$22:$J$32,2,FALSE),IF(AND(K113="F"),VLOOKUP($S$12,'Sel Coberturas,Capitais,Frquias'!$L$11:$O$17,2,FALSE),IF(AND(K113="G"),VLOOKUP($S$12,'Sel Coberturas,Capitais,Frquias'!$Q$11:$T$11,2,FALSE)))))))),"N")</f>
        <v>0</v>
      </c>
      <c r="T113" s="118" t="b">
        <f>IFERROR(IF(AND(S113="N"),"",(IF(AND(K113="A"),VLOOKUP($S$12,'Sel Coberturas,Capitais,Frquias'!$B$11:$E$17,4,FALSE),IF(AND(K113="B"),VLOOKUP($S$12,'Sel Coberturas,Capitais,Frquias'!$B$22:$E$30,4,FALSE),IF(AND(K113="C"),VLOOKUP($S$12,'Sel Coberturas,Capitais,Frquias'!$B$35:$E$48,4,FALSE),IF(AND(K113="D"),VLOOKUP($S$12,'Sel Coberturas,Capitais,Frquias'!$G$11:$J$15,4,FALSE),IF(AND(K113="E"),VLOOKUP($S$12,'Sel Coberturas,Capitais,Frquias'!$G$22:$J$32,4,FALSE),IF(AND(K113="F"),VLOOKUP($S$12,'Sel Coberturas,Capitais,Frquias'!$L$11:$O$17,4,FALSE),IF(AND(K113="G"),VLOOKUP($S$12,'Sel Coberturas,Capitais,Frquias'!$Q$11:$T$11,4,FALSE)))))))))),"")</f>
        <v>0</v>
      </c>
      <c r="U113" s="118" t="b">
        <f>IFERROR(IF(AND(K113="A"),VLOOKUP($U$12,'Sel Coberturas,Capitais,Frquias'!$B$11:$E$17,2,FALSE),IF(AND(K113="B"),VLOOKUP($U$12,'Sel Coberturas,Capitais,Frquias'!$B$22:$E$30,2,FALSE),IF(AND(K113="C"),VLOOKUP($U$12,'Sel Coberturas,Capitais,Frquias'!$B$35:$E$48,2,FALSE),IF(AND(K113="D"),VLOOKUP($U$12,'Sel Coberturas,Capitais,Frquias'!$G$11:$J$15,2,FALSE),IF(AND(K113="E"),VLOOKUP($U$12,'Sel Coberturas,Capitais,Frquias'!$G$22:$J$32,2,FALSE),IF(AND(K113="F"),VLOOKUP($U$12,'Sel Coberturas,Capitais,Frquias'!$L$11:$O$17,2,FALSE),IF(AND(K113="G"),VLOOKUP($U$12,'Sel Coberturas,Capitais,Frquias'!$Q$11:$T$11,2,FALSE)))))))),"N")</f>
        <v>0</v>
      </c>
      <c r="V113" s="119" t="b">
        <f>IFERROR(IF(AND(U113="N"),"",(IF(AND(K113="A"),VLOOKUP($U$12,'Sel Coberturas,Capitais,Frquias'!$B$11:$E$17,4,FALSE),IF(AND(K113="B"),VLOOKUP($U$12,'Sel Coberturas,Capitais,Frquias'!$B$22:$E$30,4,FALSE),IF(AND(K113="C"),VLOOKUP($U$12,'Sel Coberturas,Capitais,Frquias'!$B$35:$E$48,4,FALSE),IF(AND(K113="D"),VLOOKUP($U$12,'Sel Coberturas,Capitais,Frquias'!$G$11:$J$15,4,FALSE),IF(AND(K113="E"),VLOOKUP($U$12,'Sel Coberturas,Capitais,Frquias'!$G$22:$J$32,4,FALSE),IF(AND(K113="F"),VLOOKUP($U$12,'Sel Coberturas,Capitais,Frquias'!$L$11:$O$17,4,FALSE),IF(AND(K113="G"),VLOOKUP($U$12,'Sel Coberturas,Capitais,Frquias'!$Q$11:$T$11,4,FALSE)))))))))),"")</f>
        <v>0</v>
      </c>
      <c r="W113" s="118" t="b">
        <f>IFERROR(IF(AND(K113="A"),VLOOKUP($W$12,'Sel Coberturas,Capitais,Frquias'!$B$11:$E$17,2,FALSE),IF(AND(K113="B"),VLOOKUP($W$12,'Sel Coberturas,Capitais,Frquias'!$B$22:$E$30,2,FALSE),IF(AND(K113="C"),VLOOKUP($W$12,'Sel Coberturas,Capitais,Frquias'!$B$35:$E$48,2,FALSE),IF(AND(K113="D"),VLOOKUP($W$12,'Sel Coberturas,Capitais,Frquias'!$G$11:$J$15,2,FALSE),IF(AND(K113="E"),VLOOKUP($W$12,'Sel Coberturas,Capitais,Frquias'!$G$22:$J$32,2,FALSE),IF(AND(K113="F"),VLOOKUP($W$12,'Sel Coberturas,Capitais,Frquias'!$L$11:$O$17,2,FALSE),IF(AND(K113="G"),VLOOKUP($W$12,'Sel Coberturas,Capitais,Frquias'!$Q$11:$T$11,2,FALSE)))))))),"N")</f>
        <v>0</v>
      </c>
      <c r="X113" s="119" t="b">
        <f>IFERROR(IF(AND(W113="N"),"",(IF(AND(K113="A"),VLOOKUP($W$12,'Sel Coberturas,Capitais,Frquias'!$B$11:$E$17,4,FALSE),IF(AND(K113="B"),VLOOKUP($W$12,'Sel Coberturas,Capitais,Frquias'!$B$22:$E$30,4,FALSE),IF(AND(K113="C"),VLOOKUP($W$12,'Sel Coberturas,Capitais,Frquias'!$B$35:$E$48,4,FALSE),IF(AND(K113="D"),VLOOKUP($W$12,'Sel Coberturas,Capitais,Frquias'!$G$11:$J$15,4,FALSE),IF(AND(K113="E"),VLOOKUP($W$12,'Sel Coberturas,Capitais,Frquias'!$G$22:$J$32,4,FALSE),IF(AND(K113="F"),VLOOKUP($W$12,'Sel Coberturas,Capitais,Frquias'!$L$11:$O$17,4,FALSE),IF(AND(K113="G"),VLOOKUP($W$12,'Sel Coberturas,Capitais,Frquias'!$Q$11:$T$11,4,FALSE)))))))))),"")</f>
        <v>0</v>
      </c>
      <c r="Y113" s="118" t="b">
        <f>IFERROR(IF(AND(K113="A"),VLOOKUP($Y$12,'Sel Coberturas,Capitais,Frquias'!$B$11:$E$17,2,FALSE),IF(AND(K113="B"),VLOOKUP($Y$12,'Sel Coberturas,Capitais,Frquias'!$B$22:$E$30,2,FALSE),IF(AND(K113="C"),VLOOKUP($Y$12,'Sel Coberturas,Capitais,Frquias'!$B$35:$E$48,2,FALSE),IF(AND(K113="D"),VLOOKUP($Y$12,'Sel Coberturas,Capitais,Frquias'!$G$11:$J$15,2,FALSE),IF(AND(K113="E"),VLOOKUP($Y$12,'Sel Coberturas,Capitais,Frquias'!$G$22:$J$32,2,FALSE),IF(AND(K113="F"),VLOOKUP($Y$12,'Sel Coberturas,Capitais,Frquias'!$L$11:$O$17,2,FALSE),IF(AND(K113="G"),VLOOKUP($Y$12,'Sel Coberturas,Capitais,Frquias'!$Q$11:$T$11,2,FALSE)))))))),"N")</f>
        <v>0</v>
      </c>
      <c r="Z113" s="119" t="b">
        <f>IFERROR(IF(AND(Y113="N"),"",(IF(AND(K113="A"),VLOOKUP($Y$12,'Sel Coberturas,Capitais,Frquias'!$B$11:$E$17,4,FALSE),IF(AND(K113="B"),VLOOKUP($Y$12,'Sel Coberturas,Capitais,Frquias'!$B$22:$E$30,4,FALSE),IF(AND(K113="C"),VLOOKUP($Y$12,'Sel Coberturas,Capitais,Frquias'!$B$35:$E$48,4,FALSE),IF(AND(K113="D"),VLOOKUP($Y$12,'Sel Coberturas,Capitais,Frquias'!$G$11:$J$15,4,FALSE),IF(AND(K113="E"),VLOOKUP($Y$12,'Sel Coberturas,Capitais,Frquias'!$G$22:$J$32,4,FALSE),IF(AND(K113="F"),VLOOKUP($Y$12,'Sel Coberturas,Capitais,Frquias'!$L$11:$O$17,4,FALSE),IF(AND(K113="G"),VLOOKUP($Y$12,'Sel Coberturas,Capitais,Frquias'!$Q$11:$T$11,4,FALSE)))))))))),"")</f>
        <v>0</v>
      </c>
      <c r="AA113" s="118" t="b">
        <f>IFERROR(IF(AND(K113="A"),VLOOKUP($AA$12,'Sel Coberturas,Capitais,Frquias'!$B$11:$E$17,2,FALSE),IF(AND(K113="B"),VLOOKUP($AA$12,'Sel Coberturas,Capitais,Frquias'!$B$22:$E$30,2,FALSE),IF(AND(K113="C"),VLOOKUP($AA$12,'Sel Coberturas,Capitais,Frquias'!$B$35:$E$48,2,FALSE),IF(AND(K113="D"),VLOOKUP($AA$12,'Sel Coberturas,Capitais,Frquias'!$G$11:$J$15,2,FALSE),IF(AND(K113="E"),VLOOKUP($AA$12,'Sel Coberturas,Capitais,Frquias'!$G$22:$J$32,2,FALSE),IF(AND(K113="F"),VLOOKUP($AA$12,'Sel Coberturas,Capitais,Frquias'!$L$11:$O$17,2,FALSE),IF(AND(K113="G"),VLOOKUP($AA$12,'Sel Coberturas,Capitais,Frquias'!$Q$11:$T$11,2,FALSE)))))))),"N")</f>
        <v>0</v>
      </c>
      <c r="AB113" s="119" t="b">
        <f>IFERROR(IF(AND(AA113="N"),"",(IF(AND(K113="A"),VLOOKUP($AA$12,'Sel Coberturas,Capitais,Frquias'!$B$11:$E$17,4,FALSE),IF(AND(K113="B"),VLOOKUP($AA$12,'Sel Coberturas,Capitais,Frquias'!$B$22:$E$30,4,FALSE),IF(AND(K113="C"),VLOOKUP($AA$12,'Sel Coberturas,Capitais,Frquias'!$B$35:$E$48,4,FALSE),IF(AND(K113="D"),VLOOKUP($AA$12,'Sel Coberturas,Capitais,Frquias'!$G$11:$J$15,4,FALSE),IF(AND(K113="E"),VLOOKUP($AA$12,'Sel Coberturas,Capitais,Frquias'!$G$22:$J$32,4,FALSE),IF(AND(K113="F"),VLOOKUP($AA$12,'Sel Coberturas,Capitais,Frquias'!$L$11:$O$17,4,FALSE),IF(AND(K113="G"),VLOOKUP($AA$12,'Sel Coberturas,Capitais,Frquias'!$Q$11:$T$11,4,FALSE)))))))))),"")</f>
        <v>0</v>
      </c>
      <c r="AC113" s="118" t="b">
        <f>IFERROR(IF(AND(K113="A"),VLOOKUP($AC$12,'Sel Coberturas,Capitais,Frquias'!$B$11:$E$17,2,FALSE),IF(AND(K113="B"),VLOOKUP($AC$12,'Sel Coberturas,Capitais,Frquias'!$B$22:$E$30,2,FALSE),IF(AND(K113="C"),VLOOKUP($AC$12,'Sel Coberturas,Capitais,Frquias'!$B$35:$E$48,2,FALSE),IF(AND(K113="D"),VLOOKUP($AC$12,'Sel Coberturas,Capitais,Frquias'!$G$11:$J$15,2,FALSE),IF(AND(K113="E"),VLOOKUP($AC$12,'Sel Coberturas,Capitais,Frquias'!$G$22:$J$32,2,FALSE),IF(AND(K113="F"),VLOOKUP($AC$12,'Sel Coberturas,Capitais,Frquias'!$L$11:$O$17,2,FALSE),IF(AND(K113="G"),VLOOKUP($AC$12,'Sel Coberturas,Capitais,Frquias'!$Q$11:$T$11,2,FALSE)))))))),"N")</f>
        <v>0</v>
      </c>
      <c r="AD113" s="118" t="b">
        <f>IF(AND(AC113="N"),"N",(IF(AND(K113="A"),VLOOKUP($AC$12,'Sel Coberturas,Capitais,Frquias'!$B$11:$E$17,3,FALSE),IF(AND(K113="B"),VLOOKUP($AC$12,'Sel Coberturas,Capitais,Frquias'!$B$22:$E$30,3,FALSE),IF(AND(K113="C"),VLOOKUP($AC$12,'Sel Coberturas,Capitais,Frquias'!$B$35:$E$48,3,FALSE),IF(AND(K113="D"),VLOOKUP($AC$12,'Sel Coberturas,Capitais,Frquias'!$G$11:$J$15,3,FALSE),IF(AND(K113="E"),VLOOKUP($AC$12,'Sel Coberturas,Capitais,Frquias'!$G$22:$J$32,3,FALSE),IF(AND(K113="F"),VLOOKUP($AC$12,'Sel Coberturas,Capitais,Frquias'!$L$11:$O$17,3,FALSE),IF(AND(K113="G"),VLOOKUP($AC$12,'Sel Coberturas,Capitais,Frquias'!$Q$11:$T$11,3,FALSE))))))))))</f>
        <v>0</v>
      </c>
      <c r="AE113" s="118" t="b">
        <f>IFERROR(IF(AND(K113="A"),VLOOKUP($AE$12,'Sel Coberturas,Capitais,Frquias'!$B$11:$E$17,2,FALSE),IF(AND(K113="B"),VLOOKUP($AE$12,'Sel Coberturas,Capitais,Frquias'!$B$22:$E$30,2,FALSE),IF(AND(K113="C"),VLOOKUP($AE$12,'Sel Coberturas,Capitais,Frquias'!$B$35:$E$48,2,FALSE),IF(AND(K113="D"),VLOOKUP($AE$12,'Sel Coberturas,Capitais,Frquias'!$G$11:$J$15,2,FALSE),IF(AND(K113="E"),VLOOKUP($AE$12,'Sel Coberturas,Capitais,Frquias'!$G$22:$J$32,2,FALSE),IF(AND(K113="F"),VLOOKUP($AE$12,'Sel Coberturas,Capitais,Frquias'!$L$11:$O$17,2,FALSE),IF(AND(K113="G"),VLOOKUP($AE$12,'Sel Coberturas,Capitais,Frquias'!$Q$11:$T$11,2,FALSE)))))))),"N")</f>
        <v>0</v>
      </c>
      <c r="AF113" s="118" t="b">
        <f>IF(AND(AE113="N"),"N",(IF(AND(K113="A"),VLOOKUP($AE$12,'Sel Coberturas,Capitais,Frquias'!$B$11:$E$17,3,FALSE),IF(AND(K113="B"),VLOOKUP($AE$12,'Sel Coberturas,Capitais,Frquias'!$B$22:$E$30,3,FALSE),IF(AND(K113="C"),VLOOKUP($AE$12,'Sel Coberturas,Capitais,Frquias'!$B$35:$E$48,3,FALSE),IF(AND(K113="D"),VLOOKUP($AE$12,'Sel Coberturas,Capitais,Frquias'!$G$11:$J$15,3,FALSE),IF(AND(K113="E"),VLOOKUP($AE$12,'Sel Coberturas,Capitais,Frquias'!$G$22:$J$32,3,FALSE),IF(AND(K113="F"),VLOOKUP($AE$12,'Sel Coberturas,Capitais,Frquias'!$L$11:$O$17,3,FALSE),IF(AND(K113="G"),VLOOKUP($AE$12,'Sel Coberturas,Capitais,Frquias'!$Q$11:$T$11,3,FALSE))))))))))</f>
        <v>0</v>
      </c>
      <c r="AG113" s="118" t="b">
        <f>IFERROR(IF(AND(K113="A"),VLOOKUP($AG$12,'Sel Coberturas,Capitais,Frquias'!$B$11:$E$17,2,FALSE),IF(AND(K113="B"),VLOOKUP($AG$12,'Sel Coberturas,Capitais,Frquias'!$B$22:$E$30,2,FALSE),IF(AND(K113="C"),VLOOKUP($AG$12,'Sel Coberturas,Capitais,Frquias'!$B$35:$E$48,2,FALSE),IF(AND(K113="D"),VLOOKUP($AG$12,'Sel Coberturas,Capitais,Frquias'!$G$11:$J$15,2,FALSE),IF(AND(K113="E"),VLOOKUP($AG$12,'Sel Coberturas,Capitais,Frquias'!$G$22:$J$32,2,FALSE),IF(AND(K113="F"),VLOOKUP($AG$12,'Sel Coberturas,Capitais,Frquias'!$L$11:$O$17,2,FALSE),IF(AND(K113="G"),VLOOKUP($AG$12,'Sel Coberturas,Capitais,Frquias'!$Q$11:$T$11,2,FALSE)))))))),"N")</f>
        <v>0</v>
      </c>
      <c r="AH113" s="118" t="b">
        <f>IF(AND(AG113="N"),"N",(IF(AND(K113="A"),VLOOKUP($AG$12,'Sel Coberturas,Capitais,Frquias'!$B$11:$E$17,3,FALSE),IF(AND(K113="B"),VLOOKUP($AG$12,'Sel Coberturas,Capitais,Frquias'!$B$22:$E$30,3,FALSE),IF(AND(K113="C"),VLOOKUP($AG$12,'Sel Coberturas,Capitais,Frquias'!$B$35:$E$48,3,FALSE),IF(AND(K113="D"),VLOOKUP($AG$12,'Sel Coberturas,Capitais,Frquias'!$G$11:$J$15,3,FALSE),IF(AND(K113="E"),VLOOKUP($AG$12,'Sel Coberturas,Capitais,Frquias'!$G$22:$J$32,3,FALSE),IF(AND(K113="F"),VLOOKUP($AG$12,'Sel Coberturas,Capitais,Frquias'!$L$11:$O$17,3,FALSE),IF(AND(K113="G"),VLOOKUP($AG$12,'Sel Coberturas,Capitais,Frquias'!$Q$11:$T$11,3,FALSE))))))))))</f>
        <v>0</v>
      </c>
      <c r="AI113" s="118" t="b">
        <f>IFERROR(IF(AND(K113="A"),VLOOKUP($AI$12,'Sel Coberturas,Capitais,Frquias'!$B$11:$E$17,2,FALSE),IF(AND(K113="B"),VLOOKUP($AI$12,'Sel Coberturas,Capitais,Frquias'!$B$22:$E$30,2,FALSE),IF(AND(K113="C"),VLOOKUP($AI$12,'Sel Coberturas,Capitais,Frquias'!$B$35:$E$48,2,FALSE),IF(AND(K113="D"),VLOOKUP($AI$12,'Sel Coberturas,Capitais,Frquias'!$G$11:$J$15,2,FALSE),IF(AND(K113="E"),VLOOKUP($AI$12,'Sel Coberturas,Capitais,Frquias'!$G$22:$J$32,2,FALSE),IF(AND(K113="F"),VLOOKUP($AI$12,'Sel Coberturas,Capitais,Frquias'!$L$11:$O$17,2,FALSE),IF(AND(K113="G"),VLOOKUP($AI$12,'Sel Coberturas,Capitais,Frquias'!$Q$11:$T$11,2,FALSE)))))))),"N")</f>
        <v>0</v>
      </c>
      <c r="BU113" s="100" t="s">
        <v>583</v>
      </c>
      <c r="BV113" s="100" t="s">
        <v>231</v>
      </c>
      <c r="BW113" s="94" t="s">
        <v>582</v>
      </c>
      <c r="BY113" s="102" t="s">
        <v>1679</v>
      </c>
      <c r="BZ113" s="103" t="s">
        <v>685</v>
      </c>
      <c r="CA113" s="103">
        <v>6100</v>
      </c>
      <c r="CC113" s="90">
        <v>2480</v>
      </c>
      <c r="CD113" s="89" t="s">
        <v>1927</v>
      </c>
      <c r="CF113" s="90">
        <v>10893</v>
      </c>
      <c r="CG113" s="92" t="s">
        <v>1928</v>
      </c>
    </row>
    <row r="114" spans="1:85">
      <c r="A114" s="85">
        <f t="shared" si="1"/>
        <v>102</v>
      </c>
      <c r="B114" s="114"/>
      <c r="C114" s="115"/>
      <c r="D114" s="115"/>
      <c r="E114" s="115"/>
      <c r="F114" s="114"/>
      <c r="G114" s="114"/>
      <c r="H114" s="114"/>
      <c r="I114" s="121"/>
      <c r="J114" s="116"/>
      <c r="K114" s="116"/>
      <c r="L114" s="117" t="b">
        <f>IFERROR(IF(AND(K114="A"),VLOOKUP($L$12,'Sel Coberturas,Capitais,Frquias'!$B$11:$E$17,3,FALSE),IF(AND(K114="B"),VLOOKUP($L$12,'Sel Coberturas,Capitais,Frquias'!$B$22:$E$30,3,FALSE),IF(AND(K114="C"),VLOOKUP($L$12,'Sel Coberturas,Capitais,Frquias'!$B$35:$E$48,3,FALSE),IF(AND(K114="D"),VLOOKUP($L$12,'Sel Coberturas,Capitais,Frquias'!$G$11:$J$15,3,FALSE),IF(AND(K114="E"),VLOOKUP($L$12,'Sel Coberturas,Capitais,Frquias'!$G$22:$J$32,3,FALSE),IF(AND(K114="F"),VLOOKUP($L$12,'Sel Coberturas,Capitais,Frquias'!$L$11:$O$17,3,FALSE),IF(AND(K114="G"),VLOOKUP($L$12,'Sel Coberturas,Capitais,Frquias'!$Q$11:$T$11,3,FALSE)))))))),"")</f>
        <v>0</v>
      </c>
      <c r="M114" s="118" t="b">
        <f>IFERROR(IF(AND(K114="A"),VLOOKUP($M$12,'Sel Coberturas,Capitais,Frquias'!$B$11:$E$17,2,FALSE),IF(AND(K114="B"),VLOOKUP($M$12,'Sel Coberturas,Capitais,Frquias'!$B$22:$E$30,2,FALSE),IF(AND(K114="C"),VLOOKUP($M$12,'Sel Coberturas,Capitais,Frquias'!$B$35:$E$48,2,FALSE),IF(AND(K114="D"),VLOOKUP($M$12,'Sel Coberturas,Capitais,Frquias'!$G$11:$J$15,2,FALSE),IF(AND(K114="E"),VLOOKUP($M$12,'Sel Coberturas,Capitais,Frquias'!$G$22:$J$32,2,FALSE),IF(AND(K114="F"),VLOOKUP($M$12,'Sel Coberturas,Capitais,Frquias'!$L$11:$O$17,2,FALSE),IF(AND(K114="G"),VLOOKUP($M$12,'Sel Coberturas,Capitais,Frquias'!$Q$11:$T$11,2,FALSE)))))))),"N")</f>
        <v>0</v>
      </c>
      <c r="N114" s="118" t="b">
        <f>IF(AND(M114="N"),"N",(IF(AND(K114="A"),VLOOKUP($M$12,'Sel Coberturas,Capitais,Frquias'!$B$11:$E$17,3,FALSE),IF(AND(K114="B"),VLOOKUP($M$12,'Sel Coberturas,Capitais,Frquias'!$B$22:$E$30,3,FALSE),IF(AND(K114="C"),VLOOKUP($M$12,'Sel Coberturas,Capitais,Frquias'!$B$35:$E$48,3,FALSE),IF(AND(K114="D"),VLOOKUP($M$12,'Sel Coberturas,Capitais,Frquias'!$G$11:$J$15,3,FALSE),IF(AND(K114="E"),VLOOKUP($M$12,'Sel Coberturas,Capitais,Frquias'!$G$22:$J$32,3,FALSE),IF(AND(K114="F"),VLOOKUP($M$12,'Sel Coberturas,Capitais,Frquias'!$L$11:$O$17,3,FALSE),IF(AND(K114="G"),VLOOKUP($M$12,'Sel Coberturas,Capitais,Frquias'!$Q$11:$T$11,3,FALSE))))))))))</f>
        <v>0</v>
      </c>
      <c r="O114" s="118" t="b">
        <f>IFERROR(IF(AND(K114="A"),VLOOKUP($O$12,'Sel Coberturas,Capitais,Frquias'!$B$11:$E$17,2,FALSE),IF(AND(K114="B"),VLOOKUP($O$12,'Sel Coberturas,Capitais,Frquias'!$B$22:$E$30,2,FALSE),IF(AND(K114="C"),VLOOKUP($O$12,'Sel Coberturas,Capitais,Frquias'!$B$35:$E$48,2,FALSE),IF(AND(K114="D"),VLOOKUP($O$12,'Sel Coberturas,Capitais,Frquias'!$G$11:$J$15,2,FALSE),IF(AND(K114="E"),VLOOKUP($O$12,'Sel Coberturas,Capitais,Frquias'!$G$22:$J$32,2,FALSE),IF(AND(K114="F"),VLOOKUP($O$12,'Sel Coberturas,Capitais,Frquias'!$L$11:$O$17,2,FALSE),IF(AND(K114="G"),VLOOKUP($O$12,'Sel Coberturas,Capitais,Frquias'!$Q$11:$T$11,2,FALSE)))))))),"N")</f>
        <v>0</v>
      </c>
      <c r="P114" s="118" t="b">
        <f>IFERROR(IF(AND(K114="A"),VLOOKUP($P$12,'Sel Coberturas,Capitais,Frquias'!$B$11:$E$17,2,FALSE),IF(AND(K114="B"),VLOOKUP($P$12,'Sel Coberturas,Capitais,Frquias'!$B$22:$E$30,2,FALSE),IF(AND(K114="C"),VLOOKUP($P$12,'Sel Coberturas,Capitais,Frquias'!$B$35:$E$48,2,FALSE),IF(AND(K114="D"),VLOOKUP($P$12,'Sel Coberturas,Capitais,Frquias'!$G$11:$J$15,2,FALSE),IF(AND(K114="E"),VLOOKUP($P$12,'Sel Coberturas,Capitais,Frquias'!$G$22:$J$32,2,FALSE),IF(AND(K114="F"),VLOOKUP($P$12,'Sel Coberturas,Capitais,Frquias'!$L$11:$O$17,2,FALSE),IF(AND(K114="G"),VLOOKUP($P$12,'Sel Coberturas,Capitais,Frquias'!$Q$11:$T$11,2,FALSE)))))))),"N")</f>
        <v>0</v>
      </c>
      <c r="Q114" s="118" t="b">
        <f>IFERROR(IF(AND(K114="A"),VLOOKUP($Q$12,'Sel Coberturas,Capitais,Frquias'!$B$11:$E$17,2,FALSE),IF(AND(K114="B"),VLOOKUP($Q$12,'Sel Coberturas,Capitais,Frquias'!$B$22:$E$30,2,FALSE),IF(AND(K114="C"),VLOOKUP($Q$12,'Sel Coberturas,Capitais,Frquias'!$B$35:$E$48,2,FALSE),IF(AND(K114="D"),VLOOKUP($Q$12,'Sel Coberturas,Capitais,Frquias'!$G$11:$J$15,2,FALSE),IF(AND(K114="E"),VLOOKUP($Q$12,'Sel Coberturas,Capitais,Frquias'!$G$22:$J$32,2,FALSE),IF(AND(K114="F"),VLOOKUP($Q$12,'Sel Coberturas,Capitais,Frquias'!$L$11:$O$17,2,FALSE),IF(AND(K114="G"),VLOOKUP($Q$12,'Sel Coberturas,Capitais,Frquias'!$Q$11:$T$11,2,FALSE)))))))),"N")</f>
        <v>0</v>
      </c>
      <c r="R114" s="118" t="b">
        <f>IF(AND(Q114="N"),"N",(IF(AND(K114="A"),VLOOKUP($Q$12,'Sel Coberturas,Capitais,Frquias'!$B$11:$E$17,3,FALSE),IF(AND(K114="B"),VLOOKUP($Q$12,'Sel Coberturas,Capitais,Frquias'!$B$22:$E$30,3,FALSE),IF(AND(K114="C"),VLOOKUP($Q$12,'Sel Coberturas,Capitais,Frquias'!$B$35:$E$48,3,FALSE),IF(AND(K114="D"),VLOOKUP($Q$12,'Sel Coberturas,Capitais,Frquias'!$G$11:$J$15,3,FALSE),IF(AND(K114="E"),VLOOKUP($Q$12,'Sel Coberturas,Capitais,Frquias'!$G$22:$J$32,3,FALSE),IF(AND(K114="F"),VLOOKUP($Q$12,'Sel Coberturas,Capitais,Frquias'!$L$11:$O$17,3,FALSE),IF(AND(K114="G"),VLOOKUP($Q$12,'Sel Coberturas,Capitais,Frquias'!$Q$11:$T$11,3,FALSE))))))))))</f>
        <v>0</v>
      </c>
      <c r="S114" s="118" t="b">
        <f>IFERROR(IF(AND(K114="A"),VLOOKUP($S$12,'Sel Coberturas,Capitais,Frquias'!$B$11:$E$17,2,FALSE),IF(AND(K114="B"),VLOOKUP($S$12,'Sel Coberturas,Capitais,Frquias'!$B$22:$E$30,2,FALSE),IF(AND(K114="C"),VLOOKUP($S$12,'Sel Coberturas,Capitais,Frquias'!$B$35:$E$48,2,FALSE),IF(AND(K114="D"),VLOOKUP($S$12,'Sel Coberturas,Capitais,Frquias'!$G$11:$J$15,2,FALSE),IF(AND(K114="E"),VLOOKUP($S$12,'Sel Coberturas,Capitais,Frquias'!$G$22:$J$32,2,FALSE),IF(AND(K114="F"),VLOOKUP($S$12,'Sel Coberturas,Capitais,Frquias'!$L$11:$O$17,2,FALSE),IF(AND(K114="G"),VLOOKUP($S$12,'Sel Coberturas,Capitais,Frquias'!$Q$11:$T$11,2,FALSE)))))))),"N")</f>
        <v>0</v>
      </c>
      <c r="T114" s="118" t="b">
        <f>IFERROR(IF(AND(S114="N"),"",(IF(AND(K114="A"),VLOOKUP($S$12,'Sel Coberturas,Capitais,Frquias'!$B$11:$E$17,4,FALSE),IF(AND(K114="B"),VLOOKUP($S$12,'Sel Coberturas,Capitais,Frquias'!$B$22:$E$30,4,FALSE),IF(AND(K114="C"),VLOOKUP($S$12,'Sel Coberturas,Capitais,Frquias'!$B$35:$E$48,4,FALSE),IF(AND(K114="D"),VLOOKUP($S$12,'Sel Coberturas,Capitais,Frquias'!$G$11:$J$15,4,FALSE),IF(AND(K114="E"),VLOOKUP($S$12,'Sel Coberturas,Capitais,Frquias'!$G$22:$J$32,4,FALSE),IF(AND(K114="F"),VLOOKUP($S$12,'Sel Coberturas,Capitais,Frquias'!$L$11:$O$17,4,FALSE),IF(AND(K114="G"),VLOOKUP($S$12,'Sel Coberturas,Capitais,Frquias'!$Q$11:$T$11,4,FALSE)))))))))),"")</f>
        <v>0</v>
      </c>
      <c r="U114" s="118" t="b">
        <f>IFERROR(IF(AND(K114="A"),VLOOKUP($U$12,'Sel Coberturas,Capitais,Frquias'!$B$11:$E$17,2,FALSE),IF(AND(K114="B"),VLOOKUP($U$12,'Sel Coberturas,Capitais,Frquias'!$B$22:$E$30,2,FALSE),IF(AND(K114="C"),VLOOKUP($U$12,'Sel Coberturas,Capitais,Frquias'!$B$35:$E$48,2,FALSE),IF(AND(K114="D"),VLOOKUP($U$12,'Sel Coberturas,Capitais,Frquias'!$G$11:$J$15,2,FALSE),IF(AND(K114="E"),VLOOKUP($U$12,'Sel Coberturas,Capitais,Frquias'!$G$22:$J$32,2,FALSE),IF(AND(K114="F"),VLOOKUP($U$12,'Sel Coberturas,Capitais,Frquias'!$L$11:$O$17,2,FALSE),IF(AND(K114="G"),VLOOKUP($U$12,'Sel Coberturas,Capitais,Frquias'!$Q$11:$T$11,2,FALSE)))))))),"N")</f>
        <v>0</v>
      </c>
      <c r="V114" s="119" t="b">
        <f>IFERROR(IF(AND(U114="N"),"",(IF(AND(K114="A"),VLOOKUP($U$12,'Sel Coberturas,Capitais,Frquias'!$B$11:$E$17,4,FALSE),IF(AND(K114="B"),VLOOKUP($U$12,'Sel Coberturas,Capitais,Frquias'!$B$22:$E$30,4,FALSE),IF(AND(K114="C"),VLOOKUP($U$12,'Sel Coberturas,Capitais,Frquias'!$B$35:$E$48,4,FALSE),IF(AND(K114="D"),VLOOKUP($U$12,'Sel Coberturas,Capitais,Frquias'!$G$11:$J$15,4,FALSE),IF(AND(K114="E"),VLOOKUP($U$12,'Sel Coberturas,Capitais,Frquias'!$G$22:$J$32,4,FALSE),IF(AND(K114="F"),VLOOKUP($U$12,'Sel Coberturas,Capitais,Frquias'!$L$11:$O$17,4,FALSE),IF(AND(K114="G"),VLOOKUP($U$12,'Sel Coberturas,Capitais,Frquias'!$Q$11:$T$11,4,FALSE)))))))))),"")</f>
        <v>0</v>
      </c>
      <c r="W114" s="118" t="b">
        <f>IFERROR(IF(AND(K114="A"),VLOOKUP($W$12,'Sel Coberturas,Capitais,Frquias'!$B$11:$E$17,2,FALSE),IF(AND(K114="B"),VLOOKUP($W$12,'Sel Coberturas,Capitais,Frquias'!$B$22:$E$30,2,FALSE),IF(AND(K114="C"),VLOOKUP($W$12,'Sel Coberturas,Capitais,Frquias'!$B$35:$E$48,2,FALSE),IF(AND(K114="D"),VLOOKUP($W$12,'Sel Coberturas,Capitais,Frquias'!$G$11:$J$15,2,FALSE),IF(AND(K114="E"),VLOOKUP($W$12,'Sel Coberturas,Capitais,Frquias'!$G$22:$J$32,2,FALSE),IF(AND(K114="F"),VLOOKUP($W$12,'Sel Coberturas,Capitais,Frquias'!$L$11:$O$17,2,FALSE),IF(AND(K114="G"),VLOOKUP($W$12,'Sel Coberturas,Capitais,Frquias'!$Q$11:$T$11,2,FALSE)))))))),"N")</f>
        <v>0</v>
      </c>
      <c r="X114" s="119" t="b">
        <f>IFERROR(IF(AND(W114="N"),"",(IF(AND(K114="A"),VLOOKUP($W$12,'Sel Coberturas,Capitais,Frquias'!$B$11:$E$17,4,FALSE),IF(AND(K114="B"),VLOOKUP($W$12,'Sel Coberturas,Capitais,Frquias'!$B$22:$E$30,4,FALSE),IF(AND(K114="C"),VLOOKUP($W$12,'Sel Coberturas,Capitais,Frquias'!$B$35:$E$48,4,FALSE),IF(AND(K114="D"),VLOOKUP($W$12,'Sel Coberturas,Capitais,Frquias'!$G$11:$J$15,4,FALSE),IF(AND(K114="E"),VLOOKUP($W$12,'Sel Coberturas,Capitais,Frquias'!$G$22:$J$32,4,FALSE),IF(AND(K114="F"),VLOOKUP($W$12,'Sel Coberturas,Capitais,Frquias'!$L$11:$O$17,4,FALSE),IF(AND(K114="G"),VLOOKUP($W$12,'Sel Coberturas,Capitais,Frquias'!$Q$11:$T$11,4,FALSE)))))))))),"")</f>
        <v>0</v>
      </c>
      <c r="Y114" s="118" t="b">
        <f>IFERROR(IF(AND(K114="A"),VLOOKUP($Y$12,'Sel Coberturas,Capitais,Frquias'!$B$11:$E$17,2,FALSE),IF(AND(K114="B"),VLOOKUP($Y$12,'Sel Coberturas,Capitais,Frquias'!$B$22:$E$30,2,FALSE),IF(AND(K114="C"),VLOOKUP($Y$12,'Sel Coberturas,Capitais,Frquias'!$B$35:$E$48,2,FALSE),IF(AND(K114="D"),VLOOKUP($Y$12,'Sel Coberturas,Capitais,Frquias'!$G$11:$J$15,2,FALSE),IF(AND(K114="E"),VLOOKUP($Y$12,'Sel Coberturas,Capitais,Frquias'!$G$22:$J$32,2,FALSE),IF(AND(K114="F"),VLOOKUP($Y$12,'Sel Coberturas,Capitais,Frquias'!$L$11:$O$17,2,FALSE),IF(AND(K114="G"),VLOOKUP($Y$12,'Sel Coberturas,Capitais,Frquias'!$Q$11:$T$11,2,FALSE)))))))),"N")</f>
        <v>0</v>
      </c>
      <c r="Z114" s="119" t="b">
        <f>IFERROR(IF(AND(Y114="N"),"",(IF(AND(K114="A"),VLOOKUP($Y$12,'Sel Coberturas,Capitais,Frquias'!$B$11:$E$17,4,FALSE),IF(AND(K114="B"),VLOOKUP($Y$12,'Sel Coberturas,Capitais,Frquias'!$B$22:$E$30,4,FALSE),IF(AND(K114="C"),VLOOKUP($Y$12,'Sel Coberturas,Capitais,Frquias'!$B$35:$E$48,4,FALSE),IF(AND(K114="D"),VLOOKUP($Y$12,'Sel Coberturas,Capitais,Frquias'!$G$11:$J$15,4,FALSE),IF(AND(K114="E"),VLOOKUP($Y$12,'Sel Coberturas,Capitais,Frquias'!$G$22:$J$32,4,FALSE),IF(AND(K114="F"),VLOOKUP($Y$12,'Sel Coberturas,Capitais,Frquias'!$L$11:$O$17,4,FALSE),IF(AND(K114="G"),VLOOKUP($Y$12,'Sel Coberturas,Capitais,Frquias'!$Q$11:$T$11,4,FALSE)))))))))),"")</f>
        <v>0</v>
      </c>
      <c r="AA114" s="118" t="b">
        <f>IFERROR(IF(AND(K114="A"),VLOOKUP($AA$12,'Sel Coberturas,Capitais,Frquias'!$B$11:$E$17,2,FALSE),IF(AND(K114="B"),VLOOKUP($AA$12,'Sel Coberturas,Capitais,Frquias'!$B$22:$E$30,2,FALSE),IF(AND(K114="C"),VLOOKUP($AA$12,'Sel Coberturas,Capitais,Frquias'!$B$35:$E$48,2,FALSE),IF(AND(K114="D"),VLOOKUP($AA$12,'Sel Coberturas,Capitais,Frquias'!$G$11:$J$15,2,FALSE),IF(AND(K114="E"),VLOOKUP($AA$12,'Sel Coberturas,Capitais,Frquias'!$G$22:$J$32,2,FALSE),IF(AND(K114="F"),VLOOKUP($AA$12,'Sel Coberturas,Capitais,Frquias'!$L$11:$O$17,2,FALSE),IF(AND(K114="G"),VLOOKUP($AA$12,'Sel Coberturas,Capitais,Frquias'!$Q$11:$T$11,2,FALSE)))))))),"N")</f>
        <v>0</v>
      </c>
      <c r="AB114" s="119" t="b">
        <f>IFERROR(IF(AND(AA114="N"),"",(IF(AND(K114="A"),VLOOKUP($AA$12,'Sel Coberturas,Capitais,Frquias'!$B$11:$E$17,4,FALSE),IF(AND(K114="B"),VLOOKUP($AA$12,'Sel Coberturas,Capitais,Frquias'!$B$22:$E$30,4,FALSE),IF(AND(K114="C"),VLOOKUP($AA$12,'Sel Coberturas,Capitais,Frquias'!$B$35:$E$48,4,FALSE),IF(AND(K114="D"),VLOOKUP($AA$12,'Sel Coberturas,Capitais,Frquias'!$G$11:$J$15,4,FALSE),IF(AND(K114="E"),VLOOKUP($AA$12,'Sel Coberturas,Capitais,Frquias'!$G$22:$J$32,4,FALSE),IF(AND(K114="F"),VLOOKUP($AA$12,'Sel Coberturas,Capitais,Frquias'!$L$11:$O$17,4,FALSE),IF(AND(K114="G"),VLOOKUP($AA$12,'Sel Coberturas,Capitais,Frquias'!$Q$11:$T$11,4,FALSE)))))))))),"")</f>
        <v>0</v>
      </c>
      <c r="AC114" s="118" t="b">
        <f>IFERROR(IF(AND(K114="A"),VLOOKUP($AC$12,'Sel Coberturas,Capitais,Frquias'!$B$11:$E$17,2,FALSE),IF(AND(K114="B"),VLOOKUP($AC$12,'Sel Coberturas,Capitais,Frquias'!$B$22:$E$30,2,FALSE),IF(AND(K114="C"),VLOOKUP($AC$12,'Sel Coberturas,Capitais,Frquias'!$B$35:$E$48,2,FALSE),IF(AND(K114="D"),VLOOKUP($AC$12,'Sel Coberturas,Capitais,Frquias'!$G$11:$J$15,2,FALSE),IF(AND(K114="E"),VLOOKUP($AC$12,'Sel Coberturas,Capitais,Frquias'!$G$22:$J$32,2,FALSE),IF(AND(K114="F"),VLOOKUP($AC$12,'Sel Coberturas,Capitais,Frquias'!$L$11:$O$17,2,FALSE),IF(AND(K114="G"),VLOOKUP($AC$12,'Sel Coberturas,Capitais,Frquias'!$Q$11:$T$11,2,FALSE)))))))),"N")</f>
        <v>0</v>
      </c>
      <c r="AD114" s="118" t="b">
        <f>IF(AND(AC114="N"),"N",(IF(AND(K114="A"),VLOOKUP($AC$12,'Sel Coberturas,Capitais,Frquias'!$B$11:$E$17,3,FALSE),IF(AND(K114="B"),VLOOKUP($AC$12,'Sel Coberturas,Capitais,Frquias'!$B$22:$E$30,3,FALSE),IF(AND(K114="C"),VLOOKUP($AC$12,'Sel Coberturas,Capitais,Frquias'!$B$35:$E$48,3,FALSE),IF(AND(K114="D"),VLOOKUP($AC$12,'Sel Coberturas,Capitais,Frquias'!$G$11:$J$15,3,FALSE),IF(AND(K114="E"),VLOOKUP($AC$12,'Sel Coberturas,Capitais,Frquias'!$G$22:$J$32,3,FALSE),IF(AND(K114="F"),VLOOKUP($AC$12,'Sel Coberturas,Capitais,Frquias'!$L$11:$O$17,3,FALSE),IF(AND(K114="G"),VLOOKUP($AC$12,'Sel Coberturas,Capitais,Frquias'!$Q$11:$T$11,3,FALSE))))))))))</f>
        <v>0</v>
      </c>
      <c r="AE114" s="118" t="b">
        <f>IFERROR(IF(AND(K114="A"),VLOOKUP($AE$12,'Sel Coberturas,Capitais,Frquias'!$B$11:$E$17,2,FALSE),IF(AND(K114="B"),VLOOKUP($AE$12,'Sel Coberturas,Capitais,Frquias'!$B$22:$E$30,2,FALSE),IF(AND(K114="C"),VLOOKUP($AE$12,'Sel Coberturas,Capitais,Frquias'!$B$35:$E$48,2,FALSE),IF(AND(K114="D"),VLOOKUP($AE$12,'Sel Coberturas,Capitais,Frquias'!$G$11:$J$15,2,FALSE),IF(AND(K114="E"),VLOOKUP($AE$12,'Sel Coberturas,Capitais,Frquias'!$G$22:$J$32,2,FALSE),IF(AND(K114="F"),VLOOKUP($AE$12,'Sel Coberturas,Capitais,Frquias'!$L$11:$O$17,2,FALSE),IF(AND(K114="G"),VLOOKUP($AE$12,'Sel Coberturas,Capitais,Frquias'!$Q$11:$T$11,2,FALSE)))))))),"N")</f>
        <v>0</v>
      </c>
      <c r="AF114" s="118" t="b">
        <f>IF(AND(AE114="N"),"N",(IF(AND(K114="A"),VLOOKUP($AE$12,'Sel Coberturas,Capitais,Frquias'!$B$11:$E$17,3,FALSE),IF(AND(K114="B"),VLOOKUP($AE$12,'Sel Coberturas,Capitais,Frquias'!$B$22:$E$30,3,FALSE),IF(AND(K114="C"),VLOOKUP($AE$12,'Sel Coberturas,Capitais,Frquias'!$B$35:$E$48,3,FALSE),IF(AND(K114="D"),VLOOKUP($AE$12,'Sel Coberturas,Capitais,Frquias'!$G$11:$J$15,3,FALSE),IF(AND(K114="E"),VLOOKUP($AE$12,'Sel Coberturas,Capitais,Frquias'!$G$22:$J$32,3,FALSE),IF(AND(K114="F"),VLOOKUP($AE$12,'Sel Coberturas,Capitais,Frquias'!$L$11:$O$17,3,FALSE),IF(AND(K114="G"),VLOOKUP($AE$12,'Sel Coberturas,Capitais,Frquias'!$Q$11:$T$11,3,FALSE))))))))))</f>
        <v>0</v>
      </c>
      <c r="AG114" s="118" t="b">
        <f>IFERROR(IF(AND(K114="A"),VLOOKUP($AG$12,'Sel Coberturas,Capitais,Frquias'!$B$11:$E$17,2,FALSE),IF(AND(K114="B"),VLOOKUP($AG$12,'Sel Coberturas,Capitais,Frquias'!$B$22:$E$30,2,FALSE),IF(AND(K114="C"),VLOOKUP($AG$12,'Sel Coberturas,Capitais,Frquias'!$B$35:$E$48,2,FALSE),IF(AND(K114="D"),VLOOKUP($AG$12,'Sel Coberturas,Capitais,Frquias'!$G$11:$J$15,2,FALSE),IF(AND(K114="E"),VLOOKUP($AG$12,'Sel Coberturas,Capitais,Frquias'!$G$22:$J$32,2,FALSE),IF(AND(K114="F"),VLOOKUP($AG$12,'Sel Coberturas,Capitais,Frquias'!$L$11:$O$17,2,FALSE),IF(AND(K114="G"),VLOOKUP($AG$12,'Sel Coberturas,Capitais,Frquias'!$Q$11:$T$11,2,FALSE)))))))),"N")</f>
        <v>0</v>
      </c>
      <c r="AH114" s="118" t="b">
        <f>IF(AND(AG114="N"),"N",(IF(AND(K114="A"),VLOOKUP($AG$12,'Sel Coberturas,Capitais,Frquias'!$B$11:$E$17,3,FALSE),IF(AND(K114="B"),VLOOKUP($AG$12,'Sel Coberturas,Capitais,Frquias'!$B$22:$E$30,3,FALSE),IF(AND(K114="C"),VLOOKUP($AG$12,'Sel Coberturas,Capitais,Frquias'!$B$35:$E$48,3,FALSE),IF(AND(K114="D"),VLOOKUP($AG$12,'Sel Coberturas,Capitais,Frquias'!$G$11:$J$15,3,FALSE),IF(AND(K114="E"),VLOOKUP($AG$12,'Sel Coberturas,Capitais,Frquias'!$G$22:$J$32,3,FALSE),IF(AND(K114="F"),VLOOKUP($AG$12,'Sel Coberturas,Capitais,Frquias'!$L$11:$O$17,3,FALSE),IF(AND(K114="G"),VLOOKUP($AG$12,'Sel Coberturas,Capitais,Frquias'!$Q$11:$T$11,3,FALSE))))))))))</f>
        <v>0</v>
      </c>
      <c r="AI114" s="118" t="b">
        <f>IFERROR(IF(AND(K114="A"),VLOOKUP($AI$12,'Sel Coberturas,Capitais,Frquias'!$B$11:$E$17,2,FALSE),IF(AND(K114="B"),VLOOKUP($AI$12,'Sel Coberturas,Capitais,Frquias'!$B$22:$E$30,2,FALSE),IF(AND(K114="C"),VLOOKUP($AI$12,'Sel Coberturas,Capitais,Frquias'!$B$35:$E$48,2,FALSE),IF(AND(K114="D"),VLOOKUP($AI$12,'Sel Coberturas,Capitais,Frquias'!$G$11:$J$15,2,FALSE),IF(AND(K114="E"),VLOOKUP($AI$12,'Sel Coberturas,Capitais,Frquias'!$G$22:$J$32,2,FALSE),IF(AND(K114="F"),VLOOKUP($AI$12,'Sel Coberturas,Capitais,Frquias'!$L$11:$O$17,2,FALSE),IF(AND(K114="G"),VLOOKUP($AI$12,'Sel Coberturas,Capitais,Frquias'!$Q$11:$T$11,2,FALSE)))))))),"N")</f>
        <v>0</v>
      </c>
      <c r="BU114" s="100" t="s">
        <v>587</v>
      </c>
      <c r="BV114" s="100" t="s">
        <v>588</v>
      </c>
      <c r="BW114" s="94" t="s">
        <v>586</v>
      </c>
      <c r="BY114" s="102" t="s">
        <v>1095</v>
      </c>
      <c r="BZ114" s="103" t="s">
        <v>731</v>
      </c>
      <c r="CA114" s="103">
        <v>1117</v>
      </c>
      <c r="CC114" s="90">
        <v>2484</v>
      </c>
      <c r="CD114" s="89" t="s">
        <v>1580</v>
      </c>
      <c r="CF114" s="90">
        <v>10911</v>
      </c>
      <c r="CG114" s="92" t="s">
        <v>1929</v>
      </c>
    </row>
    <row r="115" spans="1:85">
      <c r="A115" s="85">
        <f t="shared" si="1"/>
        <v>103</v>
      </c>
      <c r="B115" s="114"/>
      <c r="C115" s="115"/>
      <c r="D115" s="115"/>
      <c r="E115" s="115"/>
      <c r="F115" s="114"/>
      <c r="G115" s="114"/>
      <c r="H115" s="114"/>
      <c r="I115" s="121"/>
      <c r="J115" s="116"/>
      <c r="K115" s="116"/>
      <c r="L115" s="117" t="b">
        <f>IFERROR(IF(AND(K115="A"),VLOOKUP($L$12,'Sel Coberturas,Capitais,Frquias'!$B$11:$E$17,3,FALSE),IF(AND(K115="B"),VLOOKUP($L$12,'Sel Coberturas,Capitais,Frquias'!$B$22:$E$30,3,FALSE),IF(AND(K115="C"),VLOOKUP($L$12,'Sel Coberturas,Capitais,Frquias'!$B$35:$E$48,3,FALSE),IF(AND(K115="D"),VLOOKUP($L$12,'Sel Coberturas,Capitais,Frquias'!$G$11:$J$15,3,FALSE),IF(AND(K115="E"),VLOOKUP($L$12,'Sel Coberturas,Capitais,Frquias'!$G$22:$J$32,3,FALSE),IF(AND(K115="F"),VLOOKUP($L$12,'Sel Coberturas,Capitais,Frquias'!$L$11:$O$17,3,FALSE),IF(AND(K115="G"),VLOOKUP($L$12,'Sel Coberturas,Capitais,Frquias'!$Q$11:$T$11,3,FALSE)))))))),"")</f>
        <v>0</v>
      </c>
      <c r="M115" s="118" t="b">
        <f>IFERROR(IF(AND(K115="A"),VLOOKUP($M$12,'Sel Coberturas,Capitais,Frquias'!$B$11:$E$17,2,FALSE),IF(AND(K115="B"),VLOOKUP($M$12,'Sel Coberturas,Capitais,Frquias'!$B$22:$E$30,2,FALSE),IF(AND(K115="C"),VLOOKUP($M$12,'Sel Coberturas,Capitais,Frquias'!$B$35:$E$48,2,FALSE),IF(AND(K115="D"),VLOOKUP($M$12,'Sel Coberturas,Capitais,Frquias'!$G$11:$J$15,2,FALSE),IF(AND(K115="E"),VLOOKUP($M$12,'Sel Coberturas,Capitais,Frquias'!$G$22:$J$32,2,FALSE),IF(AND(K115="F"),VLOOKUP($M$12,'Sel Coberturas,Capitais,Frquias'!$L$11:$O$17,2,FALSE),IF(AND(K115="G"),VLOOKUP($M$12,'Sel Coberturas,Capitais,Frquias'!$Q$11:$T$11,2,FALSE)))))))),"N")</f>
        <v>0</v>
      </c>
      <c r="N115" s="118" t="b">
        <f>IF(AND(M115="N"),"N",(IF(AND(K115="A"),VLOOKUP($M$12,'Sel Coberturas,Capitais,Frquias'!$B$11:$E$17,3,FALSE),IF(AND(K115="B"),VLOOKUP($M$12,'Sel Coberturas,Capitais,Frquias'!$B$22:$E$30,3,FALSE),IF(AND(K115="C"),VLOOKUP($M$12,'Sel Coberturas,Capitais,Frquias'!$B$35:$E$48,3,FALSE),IF(AND(K115="D"),VLOOKUP($M$12,'Sel Coberturas,Capitais,Frquias'!$G$11:$J$15,3,FALSE),IF(AND(K115="E"),VLOOKUP($M$12,'Sel Coberturas,Capitais,Frquias'!$G$22:$J$32,3,FALSE),IF(AND(K115="F"),VLOOKUP($M$12,'Sel Coberturas,Capitais,Frquias'!$L$11:$O$17,3,FALSE),IF(AND(K115="G"),VLOOKUP($M$12,'Sel Coberturas,Capitais,Frquias'!$Q$11:$T$11,3,FALSE))))))))))</f>
        <v>0</v>
      </c>
      <c r="O115" s="118" t="b">
        <f>IFERROR(IF(AND(K115="A"),VLOOKUP($O$12,'Sel Coberturas,Capitais,Frquias'!$B$11:$E$17,2,FALSE),IF(AND(K115="B"),VLOOKUP($O$12,'Sel Coberturas,Capitais,Frquias'!$B$22:$E$30,2,FALSE),IF(AND(K115="C"),VLOOKUP($O$12,'Sel Coberturas,Capitais,Frquias'!$B$35:$E$48,2,FALSE),IF(AND(K115="D"),VLOOKUP($O$12,'Sel Coberturas,Capitais,Frquias'!$G$11:$J$15,2,FALSE),IF(AND(K115="E"),VLOOKUP($O$12,'Sel Coberturas,Capitais,Frquias'!$G$22:$J$32,2,FALSE),IF(AND(K115="F"),VLOOKUP($O$12,'Sel Coberturas,Capitais,Frquias'!$L$11:$O$17,2,FALSE),IF(AND(K115="G"),VLOOKUP($O$12,'Sel Coberturas,Capitais,Frquias'!$Q$11:$T$11,2,FALSE)))))))),"N")</f>
        <v>0</v>
      </c>
      <c r="P115" s="118" t="b">
        <f>IFERROR(IF(AND(K115="A"),VLOOKUP($P$12,'Sel Coberturas,Capitais,Frquias'!$B$11:$E$17,2,FALSE),IF(AND(K115="B"),VLOOKUP($P$12,'Sel Coberturas,Capitais,Frquias'!$B$22:$E$30,2,FALSE),IF(AND(K115="C"),VLOOKUP($P$12,'Sel Coberturas,Capitais,Frquias'!$B$35:$E$48,2,FALSE),IF(AND(K115="D"),VLOOKUP($P$12,'Sel Coberturas,Capitais,Frquias'!$G$11:$J$15,2,FALSE),IF(AND(K115="E"),VLOOKUP($P$12,'Sel Coberturas,Capitais,Frquias'!$G$22:$J$32,2,FALSE),IF(AND(K115="F"),VLOOKUP($P$12,'Sel Coberturas,Capitais,Frquias'!$L$11:$O$17,2,FALSE),IF(AND(K115="G"),VLOOKUP($P$12,'Sel Coberturas,Capitais,Frquias'!$Q$11:$T$11,2,FALSE)))))))),"N")</f>
        <v>0</v>
      </c>
      <c r="Q115" s="118" t="b">
        <f>IFERROR(IF(AND(K115="A"),VLOOKUP($Q$12,'Sel Coberturas,Capitais,Frquias'!$B$11:$E$17,2,FALSE),IF(AND(K115="B"),VLOOKUP($Q$12,'Sel Coberturas,Capitais,Frquias'!$B$22:$E$30,2,FALSE),IF(AND(K115="C"),VLOOKUP($Q$12,'Sel Coberturas,Capitais,Frquias'!$B$35:$E$48,2,FALSE),IF(AND(K115="D"),VLOOKUP($Q$12,'Sel Coberturas,Capitais,Frquias'!$G$11:$J$15,2,FALSE),IF(AND(K115="E"),VLOOKUP($Q$12,'Sel Coberturas,Capitais,Frquias'!$G$22:$J$32,2,FALSE),IF(AND(K115="F"),VLOOKUP($Q$12,'Sel Coberturas,Capitais,Frquias'!$L$11:$O$17,2,FALSE),IF(AND(K115="G"),VLOOKUP($Q$12,'Sel Coberturas,Capitais,Frquias'!$Q$11:$T$11,2,FALSE)))))))),"N")</f>
        <v>0</v>
      </c>
      <c r="R115" s="118" t="b">
        <f>IF(AND(Q115="N"),"N",(IF(AND(K115="A"),VLOOKUP($Q$12,'Sel Coberturas,Capitais,Frquias'!$B$11:$E$17,3,FALSE),IF(AND(K115="B"),VLOOKUP($Q$12,'Sel Coberturas,Capitais,Frquias'!$B$22:$E$30,3,FALSE),IF(AND(K115="C"),VLOOKUP($Q$12,'Sel Coberturas,Capitais,Frquias'!$B$35:$E$48,3,FALSE),IF(AND(K115="D"),VLOOKUP($Q$12,'Sel Coberturas,Capitais,Frquias'!$G$11:$J$15,3,FALSE),IF(AND(K115="E"),VLOOKUP($Q$12,'Sel Coberturas,Capitais,Frquias'!$G$22:$J$32,3,FALSE),IF(AND(K115="F"),VLOOKUP($Q$12,'Sel Coberturas,Capitais,Frquias'!$L$11:$O$17,3,FALSE),IF(AND(K115="G"),VLOOKUP($Q$12,'Sel Coberturas,Capitais,Frquias'!$Q$11:$T$11,3,FALSE))))))))))</f>
        <v>0</v>
      </c>
      <c r="S115" s="118" t="b">
        <f>IFERROR(IF(AND(K115="A"),VLOOKUP($S$12,'Sel Coberturas,Capitais,Frquias'!$B$11:$E$17,2,FALSE),IF(AND(K115="B"),VLOOKUP($S$12,'Sel Coberturas,Capitais,Frquias'!$B$22:$E$30,2,FALSE),IF(AND(K115="C"),VLOOKUP($S$12,'Sel Coberturas,Capitais,Frquias'!$B$35:$E$48,2,FALSE),IF(AND(K115="D"),VLOOKUP($S$12,'Sel Coberturas,Capitais,Frquias'!$G$11:$J$15,2,FALSE),IF(AND(K115="E"),VLOOKUP($S$12,'Sel Coberturas,Capitais,Frquias'!$G$22:$J$32,2,FALSE),IF(AND(K115="F"),VLOOKUP($S$12,'Sel Coberturas,Capitais,Frquias'!$L$11:$O$17,2,FALSE),IF(AND(K115="G"),VLOOKUP($S$12,'Sel Coberturas,Capitais,Frquias'!$Q$11:$T$11,2,FALSE)))))))),"N")</f>
        <v>0</v>
      </c>
      <c r="T115" s="118" t="b">
        <f>IFERROR(IF(AND(S115="N"),"",(IF(AND(K115="A"),VLOOKUP($S$12,'Sel Coberturas,Capitais,Frquias'!$B$11:$E$17,4,FALSE),IF(AND(K115="B"),VLOOKUP($S$12,'Sel Coberturas,Capitais,Frquias'!$B$22:$E$30,4,FALSE),IF(AND(K115="C"),VLOOKUP($S$12,'Sel Coberturas,Capitais,Frquias'!$B$35:$E$48,4,FALSE),IF(AND(K115="D"),VLOOKUP($S$12,'Sel Coberturas,Capitais,Frquias'!$G$11:$J$15,4,FALSE),IF(AND(K115="E"),VLOOKUP($S$12,'Sel Coberturas,Capitais,Frquias'!$G$22:$J$32,4,FALSE),IF(AND(K115="F"),VLOOKUP($S$12,'Sel Coberturas,Capitais,Frquias'!$L$11:$O$17,4,FALSE),IF(AND(K115="G"),VLOOKUP($S$12,'Sel Coberturas,Capitais,Frquias'!$Q$11:$T$11,4,FALSE)))))))))),"")</f>
        <v>0</v>
      </c>
      <c r="U115" s="118" t="b">
        <f>IFERROR(IF(AND(K115="A"),VLOOKUP($U$12,'Sel Coberturas,Capitais,Frquias'!$B$11:$E$17,2,FALSE),IF(AND(K115="B"),VLOOKUP($U$12,'Sel Coberturas,Capitais,Frquias'!$B$22:$E$30,2,FALSE),IF(AND(K115="C"),VLOOKUP($U$12,'Sel Coberturas,Capitais,Frquias'!$B$35:$E$48,2,FALSE),IF(AND(K115="D"),VLOOKUP($U$12,'Sel Coberturas,Capitais,Frquias'!$G$11:$J$15,2,FALSE),IF(AND(K115="E"),VLOOKUP($U$12,'Sel Coberturas,Capitais,Frquias'!$G$22:$J$32,2,FALSE),IF(AND(K115="F"),VLOOKUP($U$12,'Sel Coberturas,Capitais,Frquias'!$L$11:$O$17,2,FALSE),IF(AND(K115="G"),VLOOKUP($U$12,'Sel Coberturas,Capitais,Frquias'!$Q$11:$T$11,2,FALSE)))))))),"N")</f>
        <v>0</v>
      </c>
      <c r="V115" s="119" t="b">
        <f>IFERROR(IF(AND(U115="N"),"",(IF(AND(K115="A"),VLOOKUP($U$12,'Sel Coberturas,Capitais,Frquias'!$B$11:$E$17,4,FALSE),IF(AND(K115="B"),VLOOKUP($U$12,'Sel Coberturas,Capitais,Frquias'!$B$22:$E$30,4,FALSE),IF(AND(K115="C"),VLOOKUP($U$12,'Sel Coberturas,Capitais,Frquias'!$B$35:$E$48,4,FALSE),IF(AND(K115="D"),VLOOKUP($U$12,'Sel Coberturas,Capitais,Frquias'!$G$11:$J$15,4,FALSE),IF(AND(K115="E"),VLOOKUP($U$12,'Sel Coberturas,Capitais,Frquias'!$G$22:$J$32,4,FALSE),IF(AND(K115="F"),VLOOKUP($U$12,'Sel Coberturas,Capitais,Frquias'!$L$11:$O$17,4,FALSE),IF(AND(K115="G"),VLOOKUP($U$12,'Sel Coberturas,Capitais,Frquias'!$Q$11:$T$11,4,FALSE)))))))))),"")</f>
        <v>0</v>
      </c>
      <c r="W115" s="118" t="b">
        <f>IFERROR(IF(AND(K115="A"),VLOOKUP($W$12,'Sel Coberturas,Capitais,Frquias'!$B$11:$E$17,2,FALSE),IF(AND(K115="B"),VLOOKUP($W$12,'Sel Coberturas,Capitais,Frquias'!$B$22:$E$30,2,FALSE),IF(AND(K115="C"),VLOOKUP($W$12,'Sel Coberturas,Capitais,Frquias'!$B$35:$E$48,2,FALSE),IF(AND(K115="D"),VLOOKUP($W$12,'Sel Coberturas,Capitais,Frquias'!$G$11:$J$15,2,FALSE),IF(AND(K115="E"),VLOOKUP($W$12,'Sel Coberturas,Capitais,Frquias'!$G$22:$J$32,2,FALSE),IF(AND(K115="F"),VLOOKUP($W$12,'Sel Coberturas,Capitais,Frquias'!$L$11:$O$17,2,FALSE),IF(AND(K115="G"),VLOOKUP($W$12,'Sel Coberturas,Capitais,Frquias'!$Q$11:$T$11,2,FALSE)))))))),"N")</f>
        <v>0</v>
      </c>
      <c r="X115" s="119" t="b">
        <f>IFERROR(IF(AND(W115="N"),"",(IF(AND(K115="A"),VLOOKUP($W$12,'Sel Coberturas,Capitais,Frquias'!$B$11:$E$17,4,FALSE),IF(AND(K115="B"),VLOOKUP($W$12,'Sel Coberturas,Capitais,Frquias'!$B$22:$E$30,4,FALSE),IF(AND(K115="C"),VLOOKUP($W$12,'Sel Coberturas,Capitais,Frquias'!$B$35:$E$48,4,FALSE),IF(AND(K115="D"),VLOOKUP($W$12,'Sel Coberturas,Capitais,Frquias'!$G$11:$J$15,4,FALSE),IF(AND(K115="E"),VLOOKUP($W$12,'Sel Coberturas,Capitais,Frquias'!$G$22:$J$32,4,FALSE),IF(AND(K115="F"),VLOOKUP($W$12,'Sel Coberturas,Capitais,Frquias'!$L$11:$O$17,4,FALSE),IF(AND(K115="G"),VLOOKUP($W$12,'Sel Coberturas,Capitais,Frquias'!$Q$11:$T$11,4,FALSE)))))))))),"")</f>
        <v>0</v>
      </c>
      <c r="Y115" s="118" t="b">
        <f>IFERROR(IF(AND(K115="A"),VLOOKUP($Y$12,'Sel Coberturas,Capitais,Frquias'!$B$11:$E$17,2,FALSE),IF(AND(K115="B"),VLOOKUP($Y$12,'Sel Coberturas,Capitais,Frquias'!$B$22:$E$30,2,FALSE),IF(AND(K115="C"),VLOOKUP($Y$12,'Sel Coberturas,Capitais,Frquias'!$B$35:$E$48,2,FALSE),IF(AND(K115="D"),VLOOKUP($Y$12,'Sel Coberturas,Capitais,Frquias'!$G$11:$J$15,2,FALSE),IF(AND(K115="E"),VLOOKUP($Y$12,'Sel Coberturas,Capitais,Frquias'!$G$22:$J$32,2,FALSE),IF(AND(K115="F"),VLOOKUP($Y$12,'Sel Coberturas,Capitais,Frquias'!$L$11:$O$17,2,FALSE),IF(AND(K115="G"),VLOOKUP($Y$12,'Sel Coberturas,Capitais,Frquias'!$Q$11:$T$11,2,FALSE)))))))),"N")</f>
        <v>0</v>
      </c>
      <c r="Z115" s="119" t="b">
        <f>IFERROR(IF(AND(Y115="N"),"",(IF(AND(K115="A"),VLOOKUP($Y$12,'Sel Coberturas,Capitais,Frquias'!$B$11:$E$17,4,FALSE),IF(AND(K115="B"),VLOOKUP($Y$12,'Sel Coberturas,Capitais,Frquias'!$B$22:$E$30,4,FALSE),IF(AND(K115="C"),VLOOKUP($Y$12,'Sel Coberturas,Capitais,Frquias'!$B$35:$E$48,4,FALSE),IF(AND(K115="D"),VLOOKUP($Y$12,'Sel Coberturas,Capitais,Frquias'!$G$11:$J$15,4,FALSE),IF(AND(K115="E"),VLOOKUP($Y$12,'Sel Coberturas,Capitais,Frquias'!$G$22:$J$32,4,FALSE),IF(AND(K115="F"),VLOOKUP($Y$12,'Sel Coberturas,Capitais,Frquias'!$L$11:$O$17,4,FALSE),IF(AND(K115="G"),VLOOKUP($Y$12,'Sel Coberturas,Capitais,Frquias'!$Q$11:$T$11,4,FALSE)))))))))),"")</f>
        <v>0</v>
      </c>
      <c r="AA115" s="118" t="b">
        <f>IFERROR(IF(AND(K115="A"),VLOOKUP($AA$12,'Sel Coberturas,Capitais,Frquias'!$B$11:$E$17,2,FALSE),IF(AND(K115="B"),VLOOKUP($AA$12,'Sel Coberturas,Capitais,Frquias'!$B$22:$E$30,2,FALSE),IF(AND(K115="C"),VLOOKUP($AA$12,'Sel Coberturas,Capitais,Frquias'!$B$35:$E$48,2,FALSE),IF(AND(K115="D"),VLOOKUP($AA$12,'Sel Coberturas,Capitais,Frquias'!$G$11:$J$15,2,FALSE),IF(AND(K115="E"),VLOOKUP($AA$12,'Sel Coberturas,Capitais,Frquias'!$G$22:$J$32,2,FALSE),IF(AND(K115="F"),VLOOKUP($AA$12,'Sel Coberturas,Capitais,Frquias'!$L$11:$O$17,2,FALSE),IF(AND(K115="G"),VLOOKUP($AA$12,'Sel Coberturas,Capitais,Frquias'!$Q$11:$T$11,2,FALSE)))))))),"N")</f>
        <v>0</v>
      </c>
      <c r="AB115" s="119" t="b">
        <f>IFERROR(IF(AND(AA115="N"),"",(IF(AND(K115="A"),VLOOKUP($AA$12,'Sel Coberturas,Capitais,Frquias'!$B$11:$E$17,4,FALSE),IF(AND(K115="B"),VLOOKUP($AA$12,'Sel Coberturas,Capitais,Frquias'!$B$22:$E$30,4,FALSE),IF(AND(K115="C"),VLOOKUP($AA$12,'Sel Coberturas,Capitais,Frquias'!$B$35:$E$48,4,FALSE),IF(AND(K115="D"),VLOOKUP($AA$12,'Sel Coberturas,Capitais,Frquias'!$G$11:$J$15,4,FALSE),IF(AND(K115="E"),VLOOKUP($AA$12,'Sel Coberturas,Capitais,Frquias'!$G$22:$J$32,4,FALSE),IF(AND(K115="F"),VLOOKUP($AA$12,'Sel Coberturas,Capitais,Frquias'!$L$11:$O$17,4,FALSE),IF(AND(K115="G"),VLOOKUP($AA$12,'Sel Coberturas,Capitais,Frquias'!$Q$11:$T$11,4,FALSE)))))))))),"")</f>
        <v>0</v>
      </c>
      <c r="AC115" s="118" t="b">
        <f>IFERROR(IF(AND(K115="A"),VLOOKUP($AC$12,'Sel Coberturas,Capitais,Frquias'!$B$11:$E$17,2,FALSE),IF(AND(K115="B"),VLOOKUP($AC$12,'Sel Coberturas,Capitais,Frquias'!$B$22:$E$30,2,FALSE),IF(AND(K115="C"),VLOOKUP($AC$12,'Sel Coberturas,Capitais,Frquias'!$B$35:$E$48,2,FALSE),IF(AND(K115="D"),VLOOKUP($AC$12,'Sel Coberturas,Capitais,Frquias'!$G$11:$J$15,2,FALSE),IF(AND(K115="E"),VLOOKUP($AC$12,'Sel Coberturas,Capitais,Frquias'!$G$22:$J$32,2,FALSE),IF(AND(K115="F"),VLOOKUP($AC$12,'Sel Coberturas,Capitais,Frquias'!$L$11:$O$17,2,FALSE),IF(AND(K115="G"),VLOOKUP($AC$12,'Sel Coberturas,Capitais,Frquias'!$Q$11:$T$11,2,FALSE)))))))),"N")</f>
        <v>0</v>
      </c>
      <c r="AD115" s="118" t="b">
        <f>IF(AND(AC115="N"),"N",(IF(AND(K115="A"),VLOOKUP($AC$12,'Sel Coberturas,Capitais,Frquias'!$B$11:$E$17,3,FALSE),IF(AND(K115="B"),VLOOKUP($AC$12,'Sel Coberturas,Capitais,Frquias'!$B$22:$E$30,3,FALSE),IF(AND(K115="C"),VLOOKUP($AC$12,'Sel Coberturas,Capitais,Frquias'!$B$35:$E$48,3,FALSE),IF(AND(K115="D"),VLOOKUP($AC$12,'Sel Coberturas,Capitais,Frquias'!$G$11:$J$15,3,FALSE),IF(AND(K115="E"),VLOOKUP($AC$12,'Sel Coberturas,Capitais,Frquias'!$G$22:$J$32,3,FALSE),IF(AND(K115="F"),VLOOKUP($AC$12,'Sel Coberturas,Capitais,Frquias'!$L$11:$O$17,3,FALSE),IF(AND(K115="G"),VLOOKUP($AC$12,'Sel Coberturas,Capitais,Frquias'!$Q$11:$T$11,3,FALSE))))))))))</f>
        <v>0</v>
      </c>
      <c r="AE115" s="118" t="b">
        <f>IFERROR(IF(AND(K115="A"),VLOOKUP($AE$12,'Sel Coberturas,Capitais,Frquias'!$B$11:$E$17,2,FALSE),IF(AND(K115="B"),VLOOKUP($AE$12,'Sel Coberturas,Capitais,Frquias'!$B$22:$E$30,2,FALSE),IF(AND(K115="C"),VLOOKUP($AE$12,'Sel Coberturas,Capitais,Frquias'!$B$35:$E$48,2,FALSE),IF(AND(K115="D"),VLOOKUP($AE$12,'Sel Coberturas,Capitais,Frquias'!$G$11:$J$15,2,FALSE),IF(AND(K115="E"),VLOOKUP($AE$12,'Sel Coberturas,Capitais,Frquias'!$G$22:$J$32,2,FALSE),IF(AND(K115="F"),VLOOKUP($AE$12,'Sel Coberturas,Capitais,Frquias'!$L$11:$O$17,2,FALSE),IF(AND(K115="G"),VLOOKUP($AE$12,'Sel Coberturas,Capitais,Frquias'!$Q$11:$T$11,2,FALSE)))))))),"N")</f>
        <v>0</v>
      </c>
      <c r="AF115" s="118" t="b">
        <f>IF(AND(AE115="N"),"N",(IF(AND(K115="A"),VLOOKUP($AE$12,'Sel Coberturas,Capitais,Frquias'!$B$11:$E$17,3,FALSE),IF(AND(K115="B"),VLOOKUP($AE$12,'Sel Coberturas,Capitais,Frquias'!$B$22:$E$30,3,FALSE),IF(AND(K115="C"),VLOOKUP($AE$12,'Sel Coberturas,Capitais,Frquias'!$B$35:$E$48,3,FALSE),IF(AND(K115="D"),VLOOKUP($AE$12,'Sel Coberturas,Capitais,Frquias'!$G$11:$J$15,3,FALSE),IF(AND(K115="E"),VLOOKUP($AE$12,'Sel Coberturas,Capitais,Frquias'!$G$22:$J$32,3,FALSE),IF(AND(K115="F"),VLOOKUP($AE$12,'Sel Coberturas,Capitais,Frquias'!$L$11:$O$17,3,FALSE),IF(AND(K115="G"),VLOOKUP($AE$12,'Sel Coberturas,Capitais,Frquias'!$Q$11:$T$11,3,FALSE))))))))))</f>
        <v>0</v>
      </c>
      <c r="AG115" s="118" t="b">
        <f>IFERROR(IF(AND(K115="A"),VLOOKUP($AG$12,'Sel Coberturas,Capitais,Frquias'!$B$11:$E$17,2,FALSE),IF(AND(K115="B"),VLOOKUP($AG$12,'Sel Coberturas,Capitais,Frquias'!$B$22:$E$30,2,FALSE),IF(AND(K115="C"),VLOOKUP($AG$12,'Sel Coberturas,Capitais,Frquias'!$B$35:$E$48,2,FALSE),IF(AND(K115="D"),VLOOKUP($AG$12,'Sel Coberturas,Capitais,Frquias'!$G$11:$J$15,2,FALSE),IF(AND(K115="E"),VLOOKUP($AG$12,'Sel Coberturas,Capitais,Frquias'!$G$22:$J$32,2,FALSE),IF(AND(K115="F"),VLOOKUP($AG$12,'Sel Coberturas,Capitais,Frquias'!$L$11:$O$17,2,FALSE),IF(AND(K115="G"),VLOOKUP($AG$12,'Sel Coberturas,Capitais,Frquias'!$Q$11:$T$11,2,FALSE)))))))),"N")</f>
        <v>0</v>
      </c>
      <c r="AH115" s="118" t="b">
        <f>IF(AND(AG115="N"),"N",(IF(AND(K115="A"),VLOOKUP($AG$12,'Sel Coberturas,Capitais,Frquias'!$B$11:$E$17,3,FALSE),IF(AND(K115="B"),VLOOKUP($AG$12,'Sel Coberturas,Capitais,Frquias'!$B$22:$E$30,3,FALSE),IF(AND(K115="C"),VLOOKUP($AG$12,'Sel Coberturas,Capitais,Frquias'!$B$35:$E$48,3,FALSE),IF(AND(K115="D"),VLOOKUP($AG$12,'Sel Coberturas,Capitais,Frquias'!$G$11:$J$15,3,FALSE),IF(AND(K115="E"),VLOOKUP($AG$12,'Sel Coberturas,Capitais,Frquias'!$G$22:$J$32,3,FALSE),IF(AND(K115="F"),VLOOKUP($AG$12,'Sel Coberturas,Capitais,Frquias'!$L$11:$O$17,3,FALSE),IF(AND(K115="G"),VLOOKUP($AG$12,'Sel Coberturas,Capitais,Frquias'!$Q$11:$T$11,3,FALSE))))))))))</f>
        <v>0</v>
      </c>
      <c r="AI115" s="118" t="b">
        <f>IFERROR(IF(AND(K115="A"),VLOOKUP($AI$12,'Sel Coberturas,Capitais,Frquias'!$B$11:$E$17,2,FALSE),IF(AND(K115="B"),VLOOKUP($AI$12,'Sel Coberturas,Capitais,Frquias'!$B$22:$E$30,2,FALSE),IF(AND(K115="C"),VLOOKUP($AI$12,'Sel Coberturas,Capitais,Frquias'!$B$35:$E$48,2,FALSE),IF(AND(K115="D"),VLOOKUP($AI$12,'Sel Coberturas,Capitais,Frquias'!$G$11:$J$15,2,FALSE),IF(AND(K115="E"),VLOOKUP($AI$12,'Sel Coberturas,Capitais,Frquias'!$G$22:$J$32,2,FALSE),IF(AND(K115="F"),VLOOKUP($AI$12,'Sel Coberturas,Capitais,Frquias'!$L$11:$O$17,2,FALSE),IF(AND(K115="G"),VLOOKUP($AI$12,'Sel Coberturas,Capitais,Frquias'!$Q$11:$T$11,2,FALSE)))))))),"N")</f>
        <v>0</v>
      </c>
      <c r="BU115" s="100" t="s">
        <v>591</v>
      </c>
      <c r="BV115" s="100" t="s">
        <v>231</v>
      </c>
      <c r="BW115" s="94" t="s">
        <v>590</v>
      </c>
      <c r="BY115" s="102" t="s">
        <v>1406</v>
      </c>
      <c r="BZ115" s="103" t="s">
        <v>392</v>
      </c>
      <c r="CA115" s="103">
        <v>2506</v>
      </c>
      <c r="CC115" s="90">
        <v>2485</v>
      </c>
      <c r="CD115" s="89" t="s">
        <v>1930</v>
      </c>
      <c r="CF115" s="90">
        <v>10912</v>
      </c>
      <c r="CG115" s="92" t="s">
        <v>1931</v>
      </c>
    </row>
    <row r="116" spans="1:85">
      <c r="A116" s="85">
        <f t="shared" si="1"/>
        <v>104</v>
      </c>
      <c r="B116" s="114"/>
      <c r="C116" s="115"/>
      <c r="D116" s="115"/>
      <c r="E116" s="115"/>
      <c r="F116" s="114"/>
      <c r="G116" s="114"/>
      <c r="H116" s="114"/>
      <c r="I116" s="121"/>
      <c r="J116" s="116"/>
      <c r="K116" s="116"/>
      <c r="L116" s="117" t="b">
        <f>IFERROR(IF(AND(K116="A"),VLOOKUP($L$12,'Sel Coberturas,Capitais,Frquias'!$B$11:$E$17,3,FALSE),IF(AND(K116="B"),VLOOKUP($L$12,'Sel Coberturas,Capitais,Frquias'!$B$22:$E$30,3,FALSE),IF(AND(K116="C"),VLOOKUP($L$12,'Sel Coberturas,Capitais,Frquias'!$B$35:$E$48,3,FALSE),IF(AND(K116="D"),VLOOKUP($L$12,'Sel Coberturas,Capitais,Frquias'!$G$11:$J$15,3,FALSE),IF(AND(K116="E"),VLOOKUP($L$12,'Sel Coberturas,Capitais,Frquias'!$G$22:$J$32,3,FALSE),IF(AND(K116="F"),VLOOKUP($L$12,'Sel Coberturas,Capitais,Frquias'!$L$11:$O$17,3,FALSE),IF(AND(K116="G"),VLOOKUP($L$12,'Sel Coberturas,Capitais,Frquias'!$Q$11:$T$11,3,FALSE)))))))),"")</f>
        <v>0</v>
      </c>
      <c r="M116" s="118" t="b">
        <f>IFERROR(IF(AND(K116="A"),VLOOKUP($M$12,'Sel Coberturas,Capitais,Frquias'!$B$11:$E$17,2,FALSE),IF(AND(K116="B"),VLOOKUP($M$12,'Sel Coberturas,Capitais,Frquias'!$B$22:$E$30,2,FALSE),IF(AND(K116="C"),VLOOKUP($M$12,'Sel Coberturas,Capitais,Frquias'!$B$35:$E$48,2,FALSE),IF(AND(K116="D"),VLOOKUP($M$12,'Sel Coberturas,Capitais,Frquias'!$G$11:$J$15,2,FALSE),IF(AND(K116="E"),VLOOKUP($M$12,'Sel Coberturas,Capitais,Frquias'!$G$22:$J$32,2,FALSE),IF(AND(K116="F"),VLOOKUP($M$12,'Sel Coberturas,Capitais,Frquias'!$L$11:$O$17,2,FALSE),IF(AND(K116="G"),VLOOKUP($M$12,'Sel Coberturas,Capitais,Frquias'!$Q$11:$T$11,2,FALSE)))))))),"N")</f>
        <v>0</v>
      </c>
      <c r="N116" s="118" t="b">
        <f>IF(AND(M116="N"),"N",(IF(AND(K116="A"),VLOOKUP($M$12,'Sel Coberturas,Capitais,Frquias'!$B$11:$E$17,3,FALSE),IF(AND(K116="B"),VLOOKUP($M$12,'Sel Coberturas,Capitais,Frquias'!$B$22:$E$30,3,FALSE),IF(AND(K116="C"),VLOOKUP($M$12,'Sel Coberturas,Capitais,Frquias'!$B$35:$E$48,3,FALSE),IF(AND(K116="D"),VLOOKUP($M$12,'Sel Coberturas,Capitais,Frquias'!$G$11:$J$15,3,FALSE),IF(AND(K116="E"),VLOOKUP($M$12,'Sel Coberturas,Capitais,Frquias'!$G$22:$J$32,3,FALSE),IF(AND(K116="F"),VLOOKUP($M$12,'Sel Coberturas,Capitais,Frquias'!$L$11:$O$17,3,FALSE),IF(AND(K116="G"),VLOOKUP($M$12,'Sel Coberturas,Capitais,Frquias'!$Q$11:$T$11,3,FALSE))))))))))</f>
        <v>0</v>
      </c>
      <c r="O116" s="118" t="b">
        <f>IFERROR(IF(AND(K116="A"),VLOOKUP($O$12,'Sel Coberturas,Capitais,Frquias'!$B$11:$E$17,2,FALSE),IF(AND(K116="B"),VLOOKUP($O$12,'Sel Coberturas,Capitais,Frquias'!$B$22:$E$30,2,FALSE),IF(AND(K116="C"),VLOOKUP($O$12,'Sel Coberturas,Capitais,Frquias'!$B$35:$E$48,2,FALSE),IF(AND(K116="D"),VLOOKUP($O$12,'Sel Coberturas,Capitais,Frquias'!$G$11:$J$15,2,FALSE),IF(AND(K116="E"),VLOOKUP($O$12,'Sel Coberturas,Capitais,Frquias'!$G$22:$J$32,2,FALSE),IF(AND(K116="F"),VLOOKUP($O$12,'Sel Coberturas,Capitais,Frquias'!$L$11:$O$17,2,FALSE),IF(AND(K116="G"),VLOOKUP($O$12,'Sel Coberturas,Capitais,Frquias'!$Q$11:$T$11,2,FALSE)))))))),"N")</f>
        <v>0</v>
      </c>
      <c r="P116" s="118" t="b">
        <f>IFERROR(IF(AND(K116="A"),VLOOKUP($P$12,'Sel Coberturas,Capitais,Frquias'!$B$11:$E$17,2,FALSE),IF(AND(K116="B"),VLOOKUP($P$12,'Sel Coberturas,Capitais,Frquias'!$B$22:$E$30,2,FALSE),IF(AND(K116="C"),VLOOKUP($P$12,'Sel Coberturas,Capitais,Frquias'!$B$35:$E$48,2,FALSE),IF(AND(K116="D"),VLOOKUP($P$12,'Sel Coberturas,Capitais,Frquias'!$G$11:$J$15,2,FALSE),IF(AND(K116="E"),VLOOKUP($P$12,'Sel Coberturas,Capitais,Frquias'!$G$22:$J$32,2,FALSE),IF(AND(K116="F"),VLOOKUP($P$12,'Sel Coberturas,Capitais,Frquias'!$L$11:$O$17,2,FALSE),IF(AND(K116="G"),VLOOKUP($P$12,'Sel Coberturas,Capitais,Frquias'!$Q$11:$T$11,2,FALSE)))))))),"N")</f>
        <v>0</v>
      </c>
      <c r="Q116" s="118" t="b">
        <f>IFERROR(IF(AND(K116="A"),VLOOKUP($Q$12,'Sel Coberturas,Capitais,Frquias'!$B$11:$E$17,2,FALSE),IF(AND(K116="B"),VLOOKUP($Q$12,'Sel Coberturas,Capitais,Frquias'!$B$22:$E$30,2,FALSE),IF(AND(K116="C"),VLOOKUP($Q$12,'Sel Coberturas,Capitais,Frquias'!$B$35:$E$48,2,FALSE),IF(AND(K116="D"),VLOOKUP($Q$12,'Sel Coberturas,Capitais,Frquias'!$G$11:$J$15,2,FALSE),IF(AND(K116="E"),VLOOKUP($Q$12,'Sel Coberturas,Capitais,Frquias'!$G$22:$J$32,2,FALSE),IF(AND(K116="F"),VLOOKUP($Q$12,'Sel Coberturas,Capitais,Frquias'!$L$11:$O$17,2,FALSE),IF(AND(K116="G"),VLOOKUP($Q$12,'Sel Coberturas,Capitais,Frquias'!$Q$11:$T$11,2,FALSE)))))))),"N")</f>
        <v>0</v>
      </c>
      <c r="R116" s="118" t="b">
        <f>IF(AND(Q116="N"),"N",(IF(AND(K116="A"),VLOOKUP($Q$12,'Sel Coberturas,Capitais,Frquias'!$B$11:$E$17,3,FALSE),IF(AND(K116="B"),VLOOKUP($Q$12,'Sel Coberturas,Capitais,Frquias'!$B$22:$E$30,3,FALSE),IF(AND(K116="C"),VLOOKUP($Q$12,'Sel Coberturas,Capitais,Frquias'!$B$35:$E$48,3,FALSE),IF(AND(K116="D"),VLOOKUP($Q$12,'Sel Coberturas,Capitais,Frquias'!$G$11:$J$15,3,FALSE),IF(AND(K116="E"),VLOOKUP($Q$12,'Sel Coberturas,Capitais,Frquias'!$G$22:$J$32,3,FALSE),IF(AND(K116="F"),VLOOKUP($Q$12,'Sel Coberturas,Capitais,Frquias'!$L$11:$O$17,3,FALSE),IF(AND(K116="G"),VLOOKUP($Q$12,'Sel Coberturas,Capitais,Frquias'!$Q$11:$T$11,3,FALSE))))))))))</f>
        <v>0</v>
      </c>
      <c r="S116" s="118" t="b">
        <f>IFERROR(IF(AND(K116="A"),VLOOKUP($S$12,'Sel Coberturas,Capitais,Frquias'!$B$11:$E$17,2,FALSE),IF(AND(K116="B"),VLOOKUP($S$12,'Sel Coberturas,Capitais,Frquias'!$B$22:$E$30,2,FALSE),IF(AND(K116="C"),VLOOKUP($S$12,'Sel Coberturas,Capitais,Frquias'!$B$35:$E$48,2,FALSE),IF(AND(K116="D"),VLOOKUP($S$12,'Sel Coberturas,Capitais,Frquias'!$G$11:$J$15,2,FALSE),IF(AND(K116="E"),VLOOKUP($S$12,'Sel Coberturas,Capitais,Frquias'!$G$22:$J$32,2,FALSE),IF(AND(K116="F"),VLOOKUP($S$12,'Sel Coberturas,Capitais,Frquias'!$L$11:$O$17,2,FALSE),IF(AND(K116="G"),VLOOKUP($S$12,'Sel Coberturas,Capitais,Frquias'!$Q$11:$T$11,2,FALSE)))))))),"N")</f>
        <v>0</v>
      </c>
      <c r="T116" s="118" t="b">
        <f>IFERROR(IF(AND(S116="N"),"",(IF(AND(K116="A"),VLOOKUP($S$12,'Sel Coberturas,Capitais,Frquias'!$B$11:$E$17,4,FALSE),IF(AND(K116="B"),VLOOKUP($S$12,'Sel Coberturas,Capitais,Frquias'!$B$22:$E$30,4,FALSE),IF(AND(K116="C"),VLOOKUP($S$12,'Sel Coberturas,Capitais,Frquias'!$B$35:$E$48,4,FALSE),IF(AND(K116="D"),VLOOKUP($S$12,'Sel Coberturas,Capitais,Frquias'!$G$11:$J$15,4,FALSE),IF(AND(K116="E"),VLOOKUP($S$12,'Sel Coberturas,Capitais,Frquias'!$G$22:$J$32,4,FALSE),IF(AND(K116="F"),VLOOKUP($S$12,'Sel Coberturas,Capitais,Frquias'!$L$11:$O$17,4,FALSE),IF(AND(K116="G"),VLOOKUP($S$12,'Sel Coberturas,Capitais,Frquias'!$Q$11:$T$11,4,FALSE)))))))))),"")</f>
        <v>0</v>
      </c>
      <c r="U116" s="118" t="b">
        <f>IFERROR(IF(AND(K116="A"),VLOOKUP($U$12,'Sel Coberturas,Capitais,Frquias'!$B$11:$E$17,2,FALSE),IF(AND(K116="B"),VLOOKUP($U$12,'Sel Coberturas,Capitais,Frquias'!$B$22:$E$30,2,FALSE),IF(AND(K116="C"),VLOOKUP($U$12,'Sel Coberturas,Capitais,Frquias'!$B$35:$E$48,2,FALSE),IF(AND(K116="D"),VLOOKUP($U$12,'Sel Coberturas,Capitais,Frquias'!$G$11:$J$15,2,FALSE),IF(AND(K116="E"),VLOOKUP($U$12,'Sel Coberturas,Capitais,Frquias'!$G$22:$J$32,2,FALSE),IF(AND(K116="F"),VLOOKUP($U$12,'Sel Coberturas,Capitais,Frquias'!$L$11:$O$17,2,FALSE),IF(AND(K116="G"),VLOOKUP($U$12,'Sel Coberturas,Capitais,Frquias'!$Q$11:$T$11,2,FALSE)))))))),"N")</f>
        <v>0</v>
      </c>
      <c r="V116" s="119" t="b">
        <f>IFERROR(IF(AND(U116="N"),"",(IF(AND(K116="A"),VLOOKUP($U$12,'Sel Coberturas,Capitais,Frquias'!$B$11:$E$17,4,FALSE),IF(AND(K116="B"),VLOOKUP($U$12,'Sel Coberturas,Capitais,Frquias'!$B$22:$E$30,4,FALSE),IF(AND(K116="C"),VLOOKUP($U$12,'Sel Coberturas,Capitais,Frquias'!$B$35:$E$48,4,FALSE),IF(AND(K116="D"),VLOOKUP($U$12,'Sel Coberturas,Capitais,Frquias'!$G$11:$J$15,4,FALSE),IF(AND(K116="E"),VLOOKUP($U$12,'Sel Coberturas,Capitais,Frquias'!$G$22:$J$32,4,FALSE),IF(AND(K116="F"),VLOOKUP($U$12,'Sel Coberturas,Capitais,Frquias'!$L$11:$O$17,4,FALSE),IF(AND(K116="G"),VLOOKUP($U$12,'Sel Coberturas,Capitais,Frquias'!$Q$11:$T$11,4,FALSE)))))))))),"")</f>
        <v>0</v>
      </c>
      <c r="W116" s="118" t="b">
        <f>IFERROR(IF(AND(K116="A"),VLOOKUP($W$12,'Sel Coberturas,Capitais,Frquias'!$B$11:$E$17,2,FALSE),IF(AND(K116="B"),VLOOKUP($W$12,'Sel Coberturas,Capitais,Frquias'!$B$22:$E$30,2,FALSE),IF(AND(K116="C"),VLOOKUP($W$12,'Sel Coberturas,Capitais,Frquias'!$B$35:$E$48,2,FALSE),IF(AND(K116="D"),VLOOKUP($W$12,'Sel Coberturas,Capitais,Frquias'!$G$11:$J$15,2,FALSE),IF(AND(K116="E"),VLOOKUP($W$12,'Sel Coberturas,Capitais,Frquias'!$G$22:$J$32,2,FALSE),IF(AND(K116="F"),VLOOKUP($W$12,'Sel Coberturas,Capitais,Frquias'!$L$11:$O$17,2,FALSE),IF(AND(K116="G"),VLOOKUP($W$12,'Sel Coberturas,Capitais,Frquias'!$Q$11:$T$11,2,FALSE)))))))),"N")</f>
        <v>0</v>
      </c>
      <c r="X116" s="119" t="b">
        <f>IFERROR(IF(AND(W116="N"),"",(IF(AND(K116="A"),VLOOKUP($W$12,'Sel Coberturas,Capitais,Frquias'!$B$11:$E$17,4,FALSE),IF(AND(K116="B"),VLOOKUP($W$12,'Sel Coberturas,Capitais,Frquias'!$B$22:$E$30,4,FALSE),IF(AND(K116="C"),VLOOKUP($W$12,'Sel Coberturas,Capitais,Frquias'!$B$35:$E$48,4,FALSE),IF(AND(K116="D"),VLOOKUP($W$12,'Sel Coberturas,Capitais,Frquias'!$G$11:$J$15,4,FALSE),IF(AND(K116="E"),VLOOKUP($W$12,'Sel Coberturas,Capitais,Frquias'!$G$22:$J$32,4,FALSE),IF(AND(K116="F"),VLOOKUP($W$12,'Sel Coberturas,Capitais,Frquias'!$L$11:$O$17,4,FALSE),IF(AND(K116="G"),VLOOKUP($W$12,'Sel Coberturas,Capitais,Frquias'!$Q$11:$T$11,4,FALSE)))))))))),"")</f>
        <v>0</v>
      </c>
      <c r="Y116" s="118" t="b">
        <f>IFERROR(IF(AND(K116="A"),VLOOKUP($Y$12,'Sel Coberturas,Capitais,Frquias'!$B$11:$E$17,2,FALSE),IF(AND(K116="B"),VLOOKUP($Y$12,'Sel Coberturas,Capitais,Frquias'!$B$22:$E$30,2,FALSE),IF(AND(K116="C"),VLOOKUP($Y$12,'Sel Coberturas,Capitais,Frquias'!$B$35:$E$48,2,FALSE),IF(AND(K116="D"),VLOOKUP($Y$12,'Sel Coberturas,Capitais,Frquias'!$G$11:$J$15,2,FALSE),IF(AND(K116="E"),VLOOKUP($Y$12,'Sel Coberturas,Capitais,Frquias'!$G$22:$J$32,2,FALSE),IF(AND(K116="F"),VLOOKUP($Y$12,'Sel Coberturas,Capitais,Frquias'!$L$11:$O$17,2,FALSE),IF(AND(K116="G"),VLOOKUP($Y$12,'Sel Coberturas,Capitais,Frquias'!$Q$11:$T$11,2,FALSE)))))))),"N")</f>
        <v>0</v>
      </c>
      <c r="Z116" s="119" t="b">
        <f>IFERROR(IF(AND(Y116="N"),"",(IF(AND(K116="A"),VLOOKUP($Y$12,'Sel Coberturas,Capitais,Frquias'!$B$11:$E$17,4,FALSE),IF(AND(K116="B"),VLOOKUP($Y$12,'Sel Coberturas,Capitais,Frquias'!$B$22:$E$30,4,FALSE),IF(AND(K116="C"),VLOOKUP($Y$12,'Sel Coberturas,Capitais,Frquias'!$B$35:$E$48,4,FALSE),IF(AND(K116="D"),VLOOKUP($Y$12,'Sel Coberturas,Capitais,Frquias'!$G$11:$J$15,4,FALSE),IF(AND(K116="E"),VLOOKUP($Y$12,'Sel Coberturas,Capitais,Frquias'!$G$22:$J$32,4,FALSE),IF(AND(K116="F"),VLOOKUP($Y$12,'Sel Coberturas,Capitais,Frquias'!$L$11:$O$17,4,FALSE),IF(AND(K116="G"),VLOOKUP($Y$12,'Sel Coberturas,Capitais,Frquias'!$Q$11:$T$11,4,FALSE)))))))))),"")</f>
        <v>0</v>
      </c>
      <c r="AA116" s="118" t="b">
        <f>IFERROR(IF(AND(K116="A"),VLOOKUP($AA$12,'Sel Coberturas,Capitais,Frquias'!$B$11:$E$17,2,FALSE),IF(AND(K116="B"),VLOOKUP($AA$12,'Sel Coberturas,Capitais,Frquias'!$B$22:$E$30,2,FALSE),IF(AND(K116="C"),VLOOKUP($AA$12,'Sel Coberturas,Capitais,Frquias'!$B$35:$E$48,2,FALSE),IF(AND(K116="D"),VLOOKUP($AA$12,'Sel Coberturas,Capitais,Frquias'!$G$11:$J$15,2,FALSE),IF(AND(K116="E"),VLOOKUP($AA$12,'Sel Coberturas,Capitais,Frquias'!$G$22:$J$32,2,FALSE),IF(AND(K116="F"),VLOOKUP($AA$12,'Sel Coberturas,Capitais,Frquias'!$L$11:$O$17,2,FALSE),IF(AND(K116="G"),VLOOKUP($AA$12,'Sel Coberturas,Capitais,Frquias'!$Q$11:$T$11,2,FALSE)))))))),"N")</f>
        <v>0</v>
      </c>
      <c r="AB116" s="119" t="b">
        <f>IFERROR(IF(AND(AA116="N"),"",(IF(AND(K116="A"),VLOOKUP($AA$12,'Sel Coberturas,Capitais,Frquias'!$B$11:$E$17,4,FALSE),IF(AND(K116="B"),VLOOKUP($AA$12,'Sel Coberturas,Capitais,Frquias'!$B$22:$E$30,4,FALSE),IF(AND(K116="C"),VLOOKUP($AA$12,'Sel Coberturas,Capitais,Frquias'!$B$35:$E$48,4,FALSE),IF(AND(K116="D"),VLOOKUP($AA$12,'Sel Coberturas,Capitais,Frquias'!$G$11:$J$15,4,FALSE),IF(AND(K116="E"),VLOOKUP($AA$12,'Sel Coberturas,Capitais,Frquias'!$G$22:$J$32,4,FALSE),IF(AND(K116="F"),VLOOKUP($AA$12,'Sel Coberturas,Capitais,Frquias'!$L$11:$O$17,4,FALSE),IF(AND(K116="G"),VLOOKUP($AA$12,'Sel Coberturas,Capitais,Frquias'!$Q$11:$T$11,4,FALSE)))))))))),"")</f>
        <v>0</v>
      </c>
      <c r="AC116" s="118" t="b">
        <f>IFERROR(IF(AND(K116="A"),VLOOKUP($AC$12,'Sel Coberturas,Capitais,Frquias'!$B$11:$E$17,2,FALSE),IF(AND(K116="B"),VLOOKUP($AC$12,'Sel Coberturas,Capitais,Frquias'!$B$22:$E$30,2,FALSE),IF(AND(K116="C"),VLOOKUP($AC$12,'Sel Coberturas,Capitais,Frquias'!$B$35:$E$48,2,FALSE),IF(AND(K116="D"),VLOOKUP($AC$12,'Sel Coberturas,Capitais,Frquias'!$G$11:$J$15,2,FALSE),IF(AND(K116="E"),VLOOKUP($AC$12,'Sel Coberturas,Capitais,Frquias'!$G$22:$J$32,2,FALSE),IF(AND(K116="F"),VLOOKUP($AC$12,'Sel Coberturas,Capitais,Frquias'!$L$11:$O$17,2,FALSE),IF(AND(K116="G"),VLOOKUP($AC$12,'Sel Coberturas,Capitais,Frquias'!$Q$11:$T$11,2,FALSE)))))))),"N")</f>
        <v>0</v>
      </c>
      <c r="AD116" s="118" t="b">
        <f>IF(AND(AC116="N"),"N",(IF(AND(K116="A"),VLOOKUP($AC$12,'Sel Coberturas,Capitais,Frquias'!$B$11:$E$17,3,FALSE),IF(AND(K116="B"),VLOOKUP($AC$12,'Sel Coberturas,Capitais,Frquias'!$B$22:$E$30,3,FALSE),IF(AND(K116="C"),VLOOKUP($AC$12,'Sel Coberturas,Capitais,Frquias'!$B$35:$E$48,3,FALSE),IF(AND(K116="D"),VLOOKUP($AC$12,'Sel Coberturas,Capitais,Frquias'!$G$11:$J$15,3,FALSE),IF(AND(K116="E"),VLOOKUP($AC$12,'Sel Coberturas,Capitais,Frquias'!$G$22:$J$32,3,FALSE),IF(AND(K116="F"),VLOOKUP($AC$12,'Sel Coberturas,Capitais,Frquias'!$L$11:$O$17,3,FALSE),IF(AND(K116="G"),VLOOKUP($AC$12,'Sel Coberturas,Capitais,Frquias'!$Q$11:$T$11,3,FALSE))))))))))</f>
        <v>0</v>
      </c>
      <c r="AE116" s="118" t="b">
        <f>IFERROR(IF(AND(K116="A"),VLOOKUP($AE$12,'Sel Coberturas,Capitais,Frquias'!$B$11:$E$17,2,FALSE),IF(AND(K116="B"),VLOOKUP($AE$12,'Sel Coberturas,Capitais,Frquias'!$B$22:$E$30,2,FALSE),IF(AND(K116="C"),VLOOKUP($AE$12,'Sel Coberturas,Capitais,Frquias'!$B$35:$E$48,2,FALSE),IF(AND(K116="D"),VLOOKUP($AE$12,'Sel Coberturas,Capitais,Frquias'!$G$11:$J$15,2,FALSE),IF(AND(K116="E"),VLOOKUP($AE$12,'Sel Coberturas,Capitais,Frquias'!$G$22:$J$32,2,FALSE),IF(AND(K116="F"),VLOOKUP($AE$12,'Sel Coberturas,Capitais,Frquias'!$L$11:$O$17,2,FALSE),IF(AND(K116="G"),VLOOKUP($AE$12,'Sel Coberturas,Capitais,Frquias'!$Q$11:$T$11,2,FALSE)))))))),"N")</f>
        <v>0</v>
      </c>
      <c r="AF116" s="118" t="b">
        <f>IF(AND(AE116="N"),"N",(IF(AND(K116="A"),VLOOKUP($AE$12,'Sel Coberturas,Capitais,Frquias'!$B$11:$E$17,3,FALSE),IF(AND(K116="B"),VLOOKUP($AE$12,'Sel Coberturas,Capitais,Frquias'!$B$22:$E$30,3,FALSE),IF(AND(K116="C"),VLOOKUP($AE$12,'Sel Coberturas,Capitais,Frquias'!$B$35:$E$48,3,FALSE),IF(AND(K116="D"),VLOOKUP($AE$12,'Sel Coberturas,Capitais,Frquias'!$G$11:$J$15,3,FALSE),IF(AND(K116="E"),VLOOKUP($AE$12,'Sel Coberturas,Capitais,Frquias'!$G$22:$J$32,3,FALSE),IF(AND(K116="F"),VLOOKUP($AE$12,'Sel Coberturas,Capitais,Frquias'!$L$11:$O$17,3,FALSE),IF(AND(K116="G"),VLOOKUP($AE$12,'Sel Coberturas,Capitais,Frquias'!$Q$11:$T$11,3,FALSE))))))))))</f>
        <v>0</v>
      </c>
      <c r="AG116" s="118" t="b">
        <f>IFERROR(IF(AND(K116="A"),VLOOKUP($AG$12,'Sel Coberturas,Capitais,Frquias'!$B$11:$E$17,2,FALSE),IF(AND(K116="B"),VLOOKUP($AG$12,'Sel Coberturas,Capitais,Frquias'!$B$22:$E$30,2,FALSE),IF(AND(K116="C"),VLOOKUP($AG$12,'Sel Coberturas,Capitais,Frquias'!$B$35:$E$48,2,FALSE),IF(AND(K116="D"),VLOOKUP($AG$12,'Sel Coberturas,Capitais,Frquias'!$G$11:$J$15,2,FALSE),IF(AND(K116="E"),VLOOKUP($AG$12,'Sel Coberturas,Capitais,Frquias'!$G$22:$J$32,2,FALSE),IF(AND(K116="F"),VLOOKUP($AG$12,'Sel Coberturas,Capitais,Frquias'!$L$11:$O$17,2,FALSE),IF(AND(K116="G"),VLOOKUP($AG$12,'Sel Coberturas,Capitais,Frquias'!$Q$11:$T$11,2,FALSE)))))))),"N")</f>
        <v>0</v>
      </c>
      <c r="AH116" s="118" t="b">
        <f>IF(AND(AG116="N"),"N",(IF(AND(K116="A"),VLOOKUP($AG$12,'Sel Coberturas,Capitais,Frquias'!$B$11:$E$17,3,FALSE),IF(AND(K116="B"),VLOOKUP($AG$12,'Sel Coberturas,Capitais,Frquias'!$B$22:$E$30,3,FALSE),IF(AND(K116="C"),VLOOKUP($AG$12,'Sel Coberturas,Capitais,Frquias'!$B$35:$E$48,3,FALSE),IF(AND(K116="D"),VLOOKUP($AG$12,'Sel Coberturas,Capitais,Frquias'!$G$11:$J$15,3,FALSE),IF(AND(K116="E"),VLOOKUP($AG$12,'Sel Coberturas,Capitais,Frquias'!$G$22:$J$32,3,FALSE),IF(AND(K116="F"),VLOOKUP($AG$12,'Sel Coberturas,Capitais,Frquias'!$L$11:$O$17,3,FALSE),IF(AND(K116="G"),VLOOKUP($AG$12,'Sel Coberturas,Capitais,Frquias'!$Q$11:$T$11,3,FALSE))))))))))</f>
        <v>0</v>
      </c>
      <c r="AI116" s="118" t="b">
        <f>IFERROR(IF(AND(K116="A"),VLOOKUP($AI$12,'Sel Coberturas,Capitais,Frquias'!$B$11:$E$17,2,FALSE),IF(AND(K116="B"),VLOOKUP($AI$12,'Sel Coberturas,Capitais,Frquias'!$B$22:$E$30,2,FALSE),IF(AND(K116="C"),VLOOKUP($AI$12,'Sel Coberturas,Capitais,Frquias'!$B$35:$E$48,2,FALSE),IF(AND(K116="D"),VLOOKUP($AI$12,'Sel Coberturas,Capitais,Frquias'!$G$11:$J$15,2,FALSE),IF(AND(K116="E"),VLOOKUP($AI$12,'Sel Coberturas,Capitais,Frquias'!$G$22:$J$32,2,FALSE),IF(AND(K116="F"),VLOOKUP($AI$12,'Sel Coberturas,Capitais,Frquias'!$L$11:$O$17,2,FALSE),IF(AND(K116="G"),VLOOKUP($AI$12,'Sel Coberturas,Capitais,Frquias'!$Q$11:$T$11,2,FALSE)))))))),"N")</f>
        <v>0</v>
      </c>
      <c r="BU116" s="100" t="s">
        <v>729</v>
      </c>
      <c r="BV116" s="100" t="s">
        <v>339</v>
      </c>
      <c r="BW116" s="94" t="s">
        <v>728</v>
      </c>
      <c r="BY116" s="102" t="s">
        <v>1259</v>
      </c>
      <c r="BZ116" s="103" t="s">
        <v>392</v>
      </c>
      <c r="CA116" s="103">
        <v>1423</v>
      </c>
      <c r="CC116" s="90">
        <v>2490</v>
      </c>
      <c r="CD116" s="89" t="s">
        <v>1932</v>
      </c>
      <c r="CF116" s="90">
        <v>10913</v>
      </c>
      <c r="CG116" s="92" t="s">
        <v>1933</v>
      </c>
    </row>
    <row r="117" spans="1:85">
      <c r="A117" s="85">
        <f t="shared" si="1"/>
        <v>105</v>
      </c>
      <c r="B117" s="114"/>
      <c r="C117" s="115"/>
      <c r="D117" s="115"/>
      <c r="E117" s="115"/>
      <c r="F117" s="114"/>
      <c r="G117" s="114"/>
      <c r="H117" s="114"/>
      <c r="I117" s="121"/>
      <c r="J117" s="116"/>
      <c r="K117" s="116"/>
      <c r="L117" s="117" t="b">
        <f>IFERROR(IF(AND(K117="A"),VLOOKUP($L$12,'Sel Coberturas,Capitais,Frquias'!$B$11:$E$17,3,FALSE),IF(AND(K117="B"),VLOOKUP($L$12,'Sel Coberturas,Capitais,Frquias'!$B$22:$E$30,3,FALSE),IF(AND(K117="C"),VLOOKUP($L$12,'Sel Coberturas,Capitais,Frquias'!$B$35:$E$48,3,FALSE),IF(AND(K117="D"),VLOOKUP($L$12,'Sel Coberturas,Capitais,Frquias'!$G$11:$J$15,3,FALSE),IF(AND(K117="E"),VLOOKUP($L$12,'Sel Coberturas,Capitais,Frquias'!$G$22:$J$32,3,FALSE),IF(AND(K117="F"),VLOOKUP($L$12,'Sel Coberturas,Capitais,Frquias'!$L$11:$O$17,3,FALSE),IF(AND(K117="G"),VLOOKUP($L$12,'Sel Coberturas,Capitais,Frquias'!$Q$11:$T$11,3,FALSE)))))))),"")</f>
        <v>0</v>
      </c>
      <c r="M117" s="118" t="b">
        <f>IFERROR(IF(AND(K117="A"),VLOOKUP($M$12,'Sel Coberturas,Capitais,Frquias'!$B$11:$E$17,2,FALSE),IF(AND(K117="B"),VLOOKUP($M$12,'Sel Coberturas,Capitais,Frquias'!$B$22:$E$30,2,FALSE),IF(AND(K117="C"),VLOOKUP($M$12,'Sel Coberturas,Capitais,Frquias'!$B$35:$E$48,2,FALSE),IF(AND(K117="D"),VLOOKUP($M$12,'Sel Coberturas,Capitais,Frquias'!$G$11:$J$15,2,FALSE),IF(AND(K117="E"),VLOOKUP($M$12,'Sel Coberturas,Capitais,Frquias'!$G$22:$J$32,2,FALSE),IF(AND(K117="F"),VLOOKUP($M$12,'Sel Coberturas,Capitais,Frquias'!$L$11:$O$17,2,FALSE),IF(AND(K117="G"),VLOOKUP($M$12,'Sel Coberturas,Capitais,Frquias'!$Q$11:$T$11,2,FALSE)))))))),"N")</f>
        <v>0</v>
      </c>
      <c r="N117" s="118" t="b">
        <f>IF(AND(M117="N"),"N",(IF(AND(K117="A"),VLOOKUP($M$12,'Sel Coberturas,Capitais,Frquias'!$B$11:$E$17,3,FALSE),IF(AND(K117="B"),VLOOKUP($M$12,'Sel Coberturas,Capitais,Frquias'!$B$22:$E$30,3,FALSE),IF(AND(K117="C"),VLOOKUP($M$12,'Sel Coberturas,Capitais,Frquias'!$B$35:$E$48,3,FALSE),IF(AND(K117="D"),VLOOKUP($M$12,'Sel Coberturas,Capitais,Frquias'!$G$11:$J$15,3,FALSE),IF(AND(K117="E"),VLOOKUP($M$12,'Sel Coberturas,Capitais,Frquias'!$G$22:$J$32,3,FALSE),IF(AND(K117="F"),VLOOKUP($M$12,'Sel Coberturas,Capitais,Frquias'!$L$11:$O$17,3,FALSE),IF(AND(K117="G"),VLOOKUP($M$12,'Sel Coberturas,Capitais,Frquias'!$Q$11:$T$11,3,FALSE))))))))))</f>
        <v>0</v>
      </c>
      <c r="O117" s="118" t="b">
        <f>IFERROR(IF(AND(K117="A"),VLOOKUP($O$12,'Sel Coberturas,Capitais,Frquias'!$B$11:$E$17,2,FALSE),IF(AND(K117="B"),VLOOKUP($O$12,'Sel Coberturas,Capitais,Frquias'!$B$22:$E$30,2,FALSE),IF(AND(K117="C"),VLOOKUP($O$12,'Sel Coberturas,Capitais,Frquias'!$B$35:$E$48,2,FALSE),IF(AND(K117="D"),VLOOKUP($O$12,'Sel Coberturas,Capitais,Frquias'!$G$11:$J$15,2,FALSE),IF(AND(K117="E"),VLOOKUP($O$12,'Sel Coberturas,Capitais,Frquias'!$G$22:$J$32,2,FALSE),IF(AND(K117="F"),VLOOKUP($O$12,'Sel Coberturas,Capitais,Frquias'!$L$11:$O$17,2,FALSE),IF(AND(K117="G"),VLOOKUP($O$12,'Sel Coberturas,Capitais,Frquias'!$Q$11:$T$11,2,FALSE)))))))),"N")</f>
        <v>0</v>
      </c>
      <c r="P117" s="118" t="b">
        <f>IFERROR(IF(AND(K117="A"),VLOOKUP($P$12,'Sel Coberturas,Capitais,Frquias'!$B$11:$E$17,2,FALSE),IF(AND(K117="B"),VLOOKUP($P$12,'Sel Coberturas,Capitais,Frquias'!$B$22:$E$30,2,FALSE),IF(AND(K117="C"),VLOOKUP($P$12,'Sel Coberturas,Capitais,Frquias'!$B$35:$E$48,2,FALSE),IF(AND(K117="D"),VLOOKUP($P$12,'Sel Coberturas,Capitais,Frquias'!$G$11:$J$15,2,FALSE),IF(AND(K117="E"),VLOOKUP($P$12,'Sel Coberturas,Capitais,Frquias'!$G$22:$J$32,2,FALSE),IF(AND(K117="F"),VLOOKUP($P$12,'Sel Coberturas,Capitais,Frquias'!$L$11:$O$17,2,FALSE),IF(AND(K117="G"),VLOOKUP($P$12,'Sel Coberturas,Capitais,Frquias'!$Q$11:$T$11,2,FALSE)))))))),"N")</f>
        <v>0</v>
      </c>
      <c r="Q117" s="118" t="b">
        <f>IFERROR(IF(AND(K117="A"),VLOOKUP($Q$12,'Sel Coberturas,Capitais,Frquias'!$B$11:$E$17,2,FALSE),IF(AND(K117="B"),VLOOKUP($Q$12,'Sel Coberturas,Capitais,Frquias'!$B$22:$E$30,2,FALSE),IF(AND(K117="C"),VLOOKUP($Q$12,'Sel Coberturas,Capitais,Frquias'!$B$35:$E$48,2,FALSE),IF(AND(K117="D"),VLOOKUP($Q$12,'Sel Coberturas,Capitais,Frquias'!$G$11:$J$15,2,FALSE),IF(AND(K117="E"),VLOOKUP($Q$12,'Sel Coberturas,Capitais,Frquias'!$G$22:$J$32,2,FALSE),IF(AND(K117="F"),VLOOKUP($Q$12,'Sel Coberturas,Capitais,Frquias'!$L$11:$O$17,2,FALSE),IF(AND(K117="G"),VLOOKUP($Q$12,'Sel Coberturas,Capitais,Frquias'!$Q$11:$T$11,2,FALSE)))))))),"N")</f>
        <v>0</v>
      </c>
      <c r="R117" s="118" t="b">
        <f>IF(AND(Q117="N"),"N",(IF(AND(K117="A"),VLOOKUP($Q$12,'Sel Coberturas,Capitais,Frquias'!$B$11:$E$17,3,FALSE),IF(AND(K117="B"),VLOOKUP($Q$12,'Sel Coberturas,Capitais,Frquias'!$B$22:$E$30,3,FALSE),IF(AND(K117="C"),VLOOKUP($Q$12,'Sel Coberturas,Capitais,Frquias'!$B$35:$E$48,3,FALSE),IF(AND(K117="D"),VLOOKUP($Q$12,'Sel Coberturas,Capitais,Frquias'!$G$11:$J$15,3,FALSE),IF(AND(K117="E"),VLOOKUP($Q$12,'Sel Coberturas,Capitais,Frquias'!$G$22:$J$32,3,FALSE),IF(AND(K117="F"),VLOOKUP($Q$12,'Sel Coberturas,Capitais,Frquias'!$L$11:$O$17,3,FALSE),IF(AND(K117="G"),VLOOKUP($Q$12,'Sel Coberturas,Capitais,Frquias'!$Q$11:$T$11,3,FALSE))))))))))</f>
        <v>0</v>
      </c>
      <c r="S117" s="118" t="b">
        <f>IFERROR(IF(AND(K117="A"),VLOOKUP($S$12,'Sel Coberturas,Capitais,Frquias'!$B$11:$E$17,2,FALSE),IF(AND(K117="B"),VLOOKUP($S$12,'Sel Coberturas,Capitais,Frquias'!$B$22:$E$30,2,FALSE),IF(AND(K117="C"),VLOOKUP($S$12,'Sel Coberturas,Capitais,Frquias'!$B$35:$E$48,2,FALSE),IF(AND(K117="D"),VLOOKUP($S$12,'Sel Coberturas,Capitais,Frquias'!$G$11:$J$15,2,FALSE),IF(AND(K117="E"),VLOOKUP($S$12,'Sel Coberturas,Capitais,Frquias'!$G$22:$J$32,2,FALSE),IF(AND(K117="F"),VLOOKUP($S$12,'Sel Coberturas,Capitais,Frquias'!$L$11:$O$17,2,FALSE),IF(AND(K117="G"),VLOOKUP($S$12,'Sel Coberturas,Capitais,Frquias'!$Q$11:$T$11,2,FALSE)))))))),"N")</f>
        <v>0</v>
      </c>
      <c r="T117" s="118" t="b">
        <f>IFERROR(IF(AND(S117="N"),"",(IF(AND(K117="A"),VLOOKUP($S$12,'Sel Coberturas,Capitais,Frquias'!$B$11:$E$17,4,FALSE),IF(AND(K117="B"),VLOOKUP($S$12,'Sel Coberturas,Capitais,Frquias'!$B$22:$E$30,4,FALSE),IF(AND(K117="C"),VLOOKUP($S$12,'Sel Coberturas,Capitais,Frquias'!$B$35:$E$48,4,FALSE),IF(AND(K117="D"),VLOOKUP($S$12,'Sel Coberturas,Capitais,Frquias'!$G$11:$J$15,4,FALSE),IF(AND(K117="E"),VLOOKUP($S$12,'Sel Coberturas,Capitais,Frquias'!$G$22:$J$32,4,FALSE),IF(AND(K117="F"),VLOOKUP($S$12,'Sel Coberturas,Capitais,Frquias'!$L$11:$O$17,4,FALSE),IF(AND(K117="G"),VLOOKUP($S$12,'Sel Coberturas,Capitais,Frquias'!$Q$11:$T$11,4,FALSE)))))))))),"")</f>
        <v>0</v>
      </c>
      <c r="U117" s="118" t="b">
        <f>IFERROR(IF(AND(K117="A"),VLOOKUP($U$12,'Sel Coberturas,Capitais,Frquias'!$B$11:$E$17,2,FALSE),IF(AND(K117="B"),VLOOKUP($U$12,'Sel Coberturas,Capitais,Frquias'!$B$22:$E$30,2,FALSE),IF(AND(K117="C"),VLOOKUP($U$12,'Sel Coberturas,Capitais,Frquias'!$B$35:$E$48,2,FALSE),IF(AND(K117="D"),VLOOKUP($U$12,'Sel Coberturas,Capitais,Frquias'!$G$11:$J$15,2,FALSE),IF(AND(K117="E"),VLOOKUP($U$12,'Sel Coberturas,Capitais,Frquias'!$G$22:$J$32,2,FALSE),IF(AND(K117="F"),VLOOKUP($U$12,'Sel Coberturas,Capitais,Frquias'!$L$11:$O$17,2,FALSE),IF(AND(K117="G"),VLOOKUP($U$12,'Sel Coberturas,Capitais,Frquias'!$Q$11:$T$11,2,FALSE)))))))),"N")</f>
        <v>0</v>
      </c>
      <c r="V117" s="119" t="b">
        <f>IFERROR(IF(AND(U117="N"),"",(IF(AND(K117="A"),VLOOKUP($U$12,'Sel Coberturas,Capitais,Frquias'!$B$11:$E$17,4,FALSE),IF(AND(K117="B"),VLOOKUP($U$12,'Sel Coberturas,Capitais,Frquias'!$B$22:$E$30,4,FALSE),IF(AND(K117="C"),VLOOKUP($U$12,'Sel Coberturas,Capitais,Frquias'!$B$35:$E$48,4,FALSE),IF(AND(K117="D"),VLOOKUP($U$12,'Sel Coberturas,Capitais,Frquias'!$G$11:$J$15,4,FALSE),IF(AND(K117="E"),VLOOKUP($U$12,'Sel Coberturas,Capitais,Frquias'!$G$22:$J$32,4,FALSE),IF(AND(K117="F"),VLOOKUP($U$12,'Sel Coberturas,Capitais,Frquias'!$L$11:$O$17,4,FALSE),IF(AND(K117="G"),VLOOKUP($U$12,'Sel Coberturas,Capitais,Frquias'!$Q$11:$T$11,4,FALSE)))))))))),"")</f>
        <v>0</v>
      </c>
      <c r="W117" s="118" t="b">
        <f>IFERROR(IF(AND(K117="A"),VLOOKUP($W$12,'Sel Coberturas,Capitais,Frquias'!$B$11:$E$17,2,FALSE),IF(AND(K117="B"),VLOOKUP($W$12,'Sel Coberturas,Capitais,Frquias'!$B$22:$E$30,2,FALSE),IF(AND(K117="C"),VLOOKUP($W$12,'Sel Coberturas,Capitais,Frquias'!$B$35:$E$48,2,FALSE),IF(AND(K117="D"),VLOOKUP($W$12,'Sel Coberturas,Capitais,Frquias'!$G$11:$J$15,2,FALSE),IF(AND(K117="E"),VLOOKUP($W$12,'Sel Coberturas,Capitais,Frquias'!$G$22:$J$32,2,FALSE),IF(AND(K117="F"),VLOOKUP($W$12,'Sel Coberturas,Capitais,Frquias'!$L$11:$O$17,2,FALSE),IF(AND(K117="G"),VLOOKUP($W$12,'Sel Coberturas,Capitais,Frquias'!$Q$11:$T$11,2,FALSE)))))))),"N")</f>
        <v>0</v>
      </c>
      <c r="X117" s="119" t="b">
        <f>IFERROR(IF(AND(W117="N"),"",(IF(AND(K117="A"),VLOOKUP($W$12,'Sel Coberturas,Capitais,Frquias'!$B$11:$E$17,4,FALSE),IF(AND(K117="B"),VLOOKUP($W$12,'Sel Coberturas,Capitais,Frquias'!$B$22:$E$30,4,FALSE),IF(AND(K117="C"),VLOOKUP($W$12,'Sel Coberturas,Capitais,Frquias'!$B$35:$E$48,4,FALSE),IF(AND(K117="D"),VLOOKUP($W$12,'Sel Coberturas,Capitais,Frquias'!$G$11:$J$15,4,FALSE),IF(AND(K117="E"),VLOOKUP($W$12,'Sel Coberturas,Capitais,Frquias'!$G$22:$J$32,4,FALSE),IF(AND(K117="F"),VLOOKUP($W$12,'Sel Coberturas,Capitais,Frquias'!$L$11:$O$17,4,FALSE),IF(AND(K117="G"),VLOOKUP($W$12,'Sel Coberturas,Capitais,Frquias'!$Q$11:$T$11,4,FALSE)))))))))),"")</f>
        <v>0</v>
      </c>
      <c r="Y117" s="118" t="b">
        <f>IFERROR(IF(AND(K117="A"),VLOOKUP($Y$12,'Sel Coberturas,Capitais,Frquias'!$B$11:$E$17,2,FALSE),IF(AND(K117="B"),VLOOKUP($Y$12,'Sel Coberturas,Capitais,Frquias'!$B$22:$E$30,2,FALSE),IF(AND(K117="C"),VLOOKUP($Y$12,'Sel Coberturas,Capitais,Frquias'!$B$35:$E$48,2,FALSE),IF(AND(K117="D"),VLOOKUP($Y$12,'Sel Coberturas,Capitais,Frquias'!$G$11:$J$15,2,FALSE),IF(AND(K117="E"),VLOOKUP($Y$12,'Sel Coberturas,Capitais,Frquias'!$G$22:$J$32,2,FALSE),IF(AND(K117="F"),VLOOKUP($Y$12,'Sel Coberturas,Capitais,Frquias'!$L$11:$O$17,2,FALSE),IF(AND(K117="G"),VLOOKUP($Y$12,'Sel Coberturas,Capitais,Frquias'!$Q$11:$T$11,2,FALSE)))))))),"N")</f>
        <v>0</v>
      </c>
      <c r="Z117" s="119" t="b">
        <f>IFERROR(IF(AND(Y117="N"),"",(IF(AND(K117="A"),VLOOKUP($Y$12,'Sel Coberturas,Capitais,Frquias'!$B$11:$E$17,4,FALSE),IF(AND(K117="B"),VLOOKUP($Y$12,'Sel Coberturas,Capitais,Frquias'!$B$22:$E$30,4,FALSE),IF(AND(K117="C"),VLOOKUP($Y$12,'Sel Coberturas,Capitais,Frquias'!$B$35:$E$48,4,FALSE),IF(AND(K117="D"),VLOOKUP($Y$12,'Sel Coberturas,Capitais,Frquias'!$G$11:$J$15,4,FALSE),IF(AND(K117="E"),VLOOKUP($Y$12,'Sel Coberturas,Capitais,Frquias'!$G$22:$J$32,4,FALSE),IF(AND(K117="F"),VLOOKUP($Y$12,'Sel Coberturas,Capitais,Frquias'!$L$11:$O$17,4,FALSE),IF(AND(K117="G"),VLOOKUP($Y$12,'Sel Coberturas,Capitais,Frquias'!$Q$11:$T$11,4,FALSE)))))))))),"")</f>
        <v>0</v>
      </c>
      <c r="AA117" s="118" t="b">
        <f>IFERROR(IF(AND(K117="A"),VLOOKUP($AA$12,'Sel Coberturas,Capitais,Frquias'!$B$11:$E$17,2,FALSE),IF(AND(K117="B"),VLOOKUP($AA$12,'Sel Coberturas,Capitais,Frquias'!$B$22:$E$30,2,FALSE),IF(AND(K117="C"),VLOOKUP($AA$12,'Sel Coberturas,Capitais,Frquias'!$B$35:$E$48,2,FALSE),IF(AND(K117="D"),VLOOKUP($AA$12,'Sel Coberturas,Capitais,Frquias'!$G$11:$J$15,2,FALSE),IF(AND(K117="E"),VLOOKUP($AA$12,'Sel Coberturas,Capitais,Frquias'!$G$22:$J$32,2,FALSE),IF(AND(K117="F"),VLOOKUP($AA$12,'Sel Coberturas,Capitais,Frquias'!$L$11:$O$17,2,FALSE),IF(AND(K117="G"),VLOOKUP($AA$12,'Sel Coberturas,Capitais,Frquias'!$Q$11:$T$11,2,FALSE)))))))),"N")</f>
        <v>0</v>
      </c>
      <c r="AB117" s="119" t="b">
        <f>IFERROR(IF(AND(AA117="N"),"",(IF(AND(K117="A"),VLOOKUP($AA$12,'Sel Coberturas,Capitais,Frquias'!$B$11:$E$17,4,FALSE),IF(AND(K117="B"),VLOOKUP($AA$12,'Sel Coberturas,Capitais,Frquias'!$B$22:$E$30,4,FALSE),IF(AND(K117="C"),VLOOKUP($AA$12,'Sel Coberturas,Capitais,Frquias'!$B$35:$E$48,4,FALSE),IF(AND(K117="D"),VLOOKUP($AA$12,'Sel Coberturas,Capitais,Frquias'!$G$11:$J$15,4,FALSE),IF(AND(K117="E"),VLOOKUP($AA$12,'Sel Coberturas,Capitais,Frquias'!$G$22:$J$32,4,FALSE),IF(AND(K117="F"),VLOOKUP($AA$12,'Sel Coberturas,Capitais,Frquias'!$L$11:$O$17,4,FALSE),IF(AND(K117="G"),VLOOKUP($AA$12,'Sel Coberturas,Capitais,Frquias'!$Q$11:$T$11,4,FALSE)))))))))),"")</f>
        <v>0</v>
      </c>
      <c r="AC117" s="118" t="b">
        <f>IFERROR(IF(AND(K117="A"),VLOOKUP($AC$12,'Sel Coberturas,Capitais,Frquias'!$B$11:$E$17,2,FALSE),IF(AND(K117="B"),VLOOKUP($AC$12,'Sel Coberturas,Capitais,Frquias'!$B$22:$E$30,2,FALSE),IF(AND(K117="C"),VLOOKUP($AC$12,'Sel Coberturas,Capitais,Frquias'!$B$35:$E$48,2,FALSE),IF(AND(K117="D"),VLOOKUP($AC$12,'Sel Coberturas,Capitais,Frquias'!$G$11:$J$15,2,FALSE),IF(AND(K117="E"),VLOOKUP($AC$12,'Sel Coberturas,Capitais,Frquias'!$G$22:$J$32,2,FALSE),IF(AND(K117="F"),VLOOKUP($AC$12,'Sel Coberturas,Capitais,Frquias'!$L$11:$O$17,2,FALSE),IF(AND(K117="G"),VLOOKUP($AC$12,'Sel Coberturas,Capitais,Frquias'!$Q$11:$T$11,2,FALSE)))))))),"N")</f>
        <v>0</v>
      </c>
      <c r="AD117" s="118" t="b">
        <f>IF(AND(AC117="N"),"N",(IF(AND(K117="A"),VLOOKUP($AC$12,'Sel Coberturas,Capitais,Frquias'!$B$11:$E$17,3,FALSE),IF(AND(K117="B"),VLOOKUP($AC$12,'Sel Coberturas,Capitais,Frquias'!$B$22:$E$30,3,FALSE),IF(AND(K117="C"),VLOOKUP($AC$12,'Sel Coberturas,Capitais,Frquias'!$B$35:$E$48,3,FALSE),IF(AND(K117="D"),VLOOKUP($AC$12,'Sel Coberturas,Capitais,Frquias'!$G$11:$J$15,3,FALSE),IF(AND(K117="E"),VLOOKUP($AC$12,'Sel Coberturas,Capitais,Frquias'!$G$22:$J$32,3,FALSE),IF(AND(K117="F"),VLOOKUP($AC$12,'Sel Coberturas,Capitais,Frquias'!$L$11:$O$17,3,FALSE),IF(AND(K117="G"),VLOOKUP($AC$12,'Sel Coberturas,Capitais,Frquias'!$Q$11:$T$11,3,FALSE))))))))))</f>
        <v>0</v>
      </c>
      <c r="AE117" s="118" t="b">
        <f>IFERROR(IF(AND(K117="A"),VLOOKUP($AE$12,'Sel Coberturas,Capitais,Frquias'!$B$11:$E$17,2,FALSE),IF(AND(K117="B"),VLOOKUP($AE$12,'Sel Coberturas,Capitais,Frquias'!$B$22:$E$30,2,FALSE),IF(AND(K117="C"),VLOOKUP($AE$12,'Sel Coberturas,Capitais,Frquias'!$B$35:$E$48,2,FALSE),IF(AND(K117="D"),VLOOKUP($AE$12,'Sel Coberturas,Capitais,Frquias'!$G$11:$J$15,2,FALSE),IF(AND(K117="E"),VLOOKUP($AE$12,'Sel Coberturas,Capitais,Frquias'!$G$22:$J$32,2,FALSE),IF(AND(K117="F"),VLOOKUP($AE$12,'Sel Coberturas,Capitais,Frquias'!$L$11:$O$17,2,FALSE),IF(AND(K117="G"),VLOOKUP($AE$12,'Sel Coberturas,Capitais,Frquias'!$Q$11:$T$11,2,FALSE)))))))),"N")</f>
        <v>0</v>
      </c>
      <c r="AF117" s="118" t="b">
        <f>IF(AND(AE117="N"),"N",(IF(AND(K117="A"),VLOOKUP($AE$12,'Sel Coberturas,Capitais,Frquias'!$B$11:$E$17,3,FALSE),IF(AND(K117="B"),VLOOKUP($AE$12,'Sel Coberturas,Capitais,Frquias'!$B$22:$E$30,3,FALSE),IF(AND(K117="C"),VLOOKUP($AE$12,'Sel Coberturas,Capitais,Frquias'!$B$35:$E$48,3,FALSE),IF(AND(K117="D"),VLOOKUP($AE$12,'Sel Coberturas,Capitais,Frquias'!$G$11:$J$15,3,FALSE),IF(AND(K117="E"),VLOOKUP($AE$12,'Sel Coberturas,Capitais,Frquias'!$G$22:$J$32,3,FALSE),IF(AND(K117="F"),VLOOKUP($AE$12,'Sel Coberturas,Capitais,Frquias'!$L$11:$O$17,3,FALSE),IF(AND(K117="G"),VLOOKUP($AE$12,'Sel Coberturas,Capitais,Frquias'!$Q$11:$T$11,3,FALSE))))))))))</f>
        <v>0</v>
      </c>
      <c r="AG117" s="118" t="b">
        <f>IFERROR(IF(AND(K117="A"),VLOOKUP($AG$12,'Sel Coberturas,Capitais,Frquias'!$B$11:$E$17,2,FALSE),IF(AND(K117="B"),VLOOKUP($AG$12,'Sel Coberturas,Capitais,Frquias'!$B$22:$E$30,2,FALSE),IF(AND(K117="C"),VLOOKUP($AG$12,'Sel Coberturas,Capitais,Frquias'!$B$35:$E$48,2,FALSE),IF(AND(K117="D"),VLOOKUP($AG$12,'Sel Coberturas,Capitais,Frquias'!$G$11:$J$15,2,FALSE),IF(AND(K117="E"),VLOOKUP($AG$12,'Sel Coberturas,Capitais,Frquias'!$G$22:$J$32,2,FALSE),IF(AND(K117="F"),VLOOKUP($AG$12,'Sel Coberturas,Capitais,Frquias'!$L$11:$O$17,2,FALSE),IF(AND(K117="G"),VLOOKUP($AG$12,'Sel Coberturas,Capitais,Frquias'!$Q$11:$T$11,2,FALSE)))))))),"N")</f>
        <v>0</v>
      </c>
      <c r="AH117" s="118" t="b">
        <f>IF(AND(AG117="N"),"N",(IF(AND(K117="A"),VLOOKUP($AG$12,'Sel Coberturas,Capitais,Frquias'!$B$11:$E$17,3,FALSE),IF(AND(K117="B"),VLOOKUP($AG$12,'Sel Coberturas,Capitais,Frquias'!$B$22:$E$30,3,FALSE),IF(AND(K117="C"),VLOOKUP($AG$12,'Sel Coberturas,Capitais,Frquias'!$B$35:$E$48,3,FALSE),IF(AND(K117="D"),VLOOKUP($AG$12,'Sel Coberturas,Capitais,Frquias'!$G$11:$J$15,3,FALSE),IF(AND(K117="E"),VLOOKUP($AG$12,'Sel Coberturas,Capitais,Frquias'!$G$22:$J$32,3,FALSE),IF(AND(K117="F"),VLOOKUP($AG$12,'Sel Coberturas,Capitais,Frquias'!$L$11:$O$17,3,FALSE),IF(AND(K117="G"),VLOOKUP($AG$12,'Sel Coberturas,Capitais,Frquias'!$Q$11:$T$11,3,FALSE))))))))))</f>
        <v>0</v>
      </c>
      <c r="AI117" s="118" t="b">
        <f>IFERROR(IF(AND(K117="A"),VLOOKUP($AI$12,'Sel Coberturas,Capitais,Frquias'!$B$11:$E$17,2,FALSE),IF(AND(K117="B"),VLOOKUP($AI$12,'Sel Coberturas,Capitais,Frquias'!$B$22:$E$30,2,FALSE),IF(AND(K117="C"),VLOOKUP($AI$12,'Sel Coberturas,Capitais,Frquias'!$B$35:$E$48,2,FALSE),IF(AND(K117="D"),VLOOKUP($AI$12,'Sel Coberturas,Capitais,Frquias'!$G$11:$J$15,2,FALSE),IF(AND(K117="E"),VLOOKUP($AI$12,'Sel Coberturas,Capitais,Frquias'!$G$22:$J$32,2,FALSE),IF(AND(K117="F"),VLOOKUP($AI$12,'Sel Coberturas,Capitais,Frquias'!$L$11:$O$17,2,FALSE),IF(AND(K117="G"),VLOOKUP($AI$12,'Sel Coberturas,Capitais,Frquias'!$Q$11:$T$11,2,FALSE)))))))),"N")</f>
        <v>0</v>
      </c>
      <c r="BU117" s="100" t="s">
        <v>594</v>
      </c>
      <c r="BV117" s="100" t="s">
        <v>217</v>
      </c>
      <c r="BW117" s="94" t="s">
        <v>593</v>
      </c>
      <c r="BY117" s="102" t="s">
        <v>1698</v>
      </c>
      <c r="BZ117" s="103" t="s">
        <v>228</v>
      </c>
      <c r="CA117" s="103">
        <v>6133</v>
      </c>
      <c r="CC117" s="90">
        <v>2495</v>
      </c>
      <c r="CD117" s="89" t="s">
        <v>1934</v>
      </c>
      <c r="CF117" s="90">
        <v>10920</v>
      </c>
      <c r="CG117" s="92" t="s">
        <v>1935</v>
      </c>
    </row>
    <row r="118" spans="1:85">
      <c r="A118" s="85">
        <f t="shared" si="1"/>
        <v>106</v>
      </c>
      <c r="B118" s="114"/>
      <c r="C118" s="115"/>
      <c r="D118" s="115"/>
      <c r="E118" s="115"/>
      <c r="F118" s="114"/>
      <c r="G118" s="114"/>
      <c r="H118" s="114"/>
      <c r="I118" s="121"/>
      <c r="J118" s="116"/>
      <c r="K118" s="116"/>
      <c r="L118" s="117" t="b">
        <f>IFERROR(IF(AND(K118="A"),VLOOKUP($L$12,'Sel Coberturas,Capitais,Frquias'!$B$11:$E$17,3,FALSE),IF(AND(K118="B"),VLOOKUP($L$12,'Sel Coberturas,Capitais,Frquias'!$B$22:$E$30,3,FALSE),IF(AND(K118="C"),VLOOKUP($L$12,'Sel Coberturas,Capitais,Frquias'!$B$35:$E$48,3,FALSE),IF(AND(K118="D"),VLOOKUP($L$12,'Sel Coberturas,Capitais,Frquias'!$G$11:$J$15,3,FALSE),IF(AND(K118="E"),VLOOKUP($L$12,'Sel Coberturas,Capitais,Frquias'!$G$22:$J$32,3,FALSE),IF(AND(K118="F"),VLOOKUP($L$12,'Sel Coberturas,Capitais,Frquias'!$L$11:$O$17,3,FALSE),IF(AND(K118="G"),VLOOKUP($L$12,'Sel Coberturas,Capitais,Frquias'!$Q$11:$T$11,3,FALSE)))))))),"")</f>
        <v>0</v>
      </c>
      <c r="M118" s="118" t="b">
        <f>IFERROR(IF(AND(K118="A"),VLOOKUP($M$12,'Sel Coberturas,Capitais,Frquias'!$B$11:$E$17,2,FALSE),IF(AND(K118="B"),VLOOKUP($M$12,'Sel Coberturas,Capitais,Frquias'!$B$22:$E$30,2,FALSE),IF(AND(K118="C"),VLOOKUP($M$12,'Sel Coberturas,Capitais,Frquias'!$B$35:$E$48,2,FALSE),IF(AND(K118="D"),VLOOKUP($M$12,'Sel Coberturas,Capitais,Frquias'!$G$11:$J$15,2,FALSE),IF(AND(K118="E"),VLOOKUP($M$12,'Sel Coberturas,Capitais,Frquias'!$G$22:$J$32,2,FALSE),IF(AND(K118="F"),VLOOKUP($M$12,'Sel Coberturas,Capitais,Frquias'!$L$11:$O$17,2,FALSE),IF(AND(K118="G"),VLOOKUP($M$12,'Sel Coberturas,Capitais,Frquias'!$Q$11:$T$11,2,FALSE)))))))),"N")</f>
        <v>0</v>
      </c>
      <c r="N118" s="118" t="b">
        <f>IF(AND(M118="N"),"N",(IF(AND(K118="A"),VLOOKUP($M$12,'Sel Coberturas,Capitais,Frquias'!$B$11:$E$17,3,FALSE),IF(AND(K118="B"),VLOOKUP($M$12,'Sel Coberturas,Capitais,Frquias'!$B$22:$E$30,3,FALSE),IF(AND(K118="C"),VLOOKUP($M$12,'Sel Coberturas,Capitais,Frquias'!$B$35:$E$48,3,FALSE),IF(AND(K118="D"),VLOOKUP($M$12,'Sel Coberturas,Capitais,Frquias'!$G$11:$J$15,3,FALSE),IF(AND(K118="E"),VLOOKUP($M$12,'Sel Coberturas,Capitais,Frquias'!$G$22:$J$32,3,FALSE),IF(AND(K118="F"),VLOOKUP($M$12,'Sel Coberturas,Capitais,Frquias'!$L$11:$O$17,3,FALSE),IF(AND(K118="G"),VLOOKUP($M$12,'Sel Coberturas,Capitais,Frquias'!$Q$11:$T$11,3,FALSE))))))))))</f>
        <v>0</v>
      </c>
      <c r="O118" s="118" t="b">
        <f>IFERROR(IF(AND(K118="A"),VLOOKUP($O$12,'Sel Coberturas,Capitais,Frquias'!$B$11:$E$17,2,FALSE),IF(AND(K118="B"),VLOOKUP($O$12,'Sel Coberturas,Capitais,Frquias'!$B$22:$E$30,2,FALSE),IF(AND(K118="C"),VLOOKUP($O$12,'Sel Coberturas,Capitais,Frquias'!$B$35:$E$48,2,FALSE),IF(AND(K118="D"),VLOOKUP($O$12,'Sel Coberturas,Capitais,Frquias'!$G$11:$J$15,2,FALSE),IF(AND(K118="E"),VLOOKUP($O$12,'Sel Coberturas,Capitais,Frquias'!$G$22:$J$32,2,FALSE),IF(AND(K118="F"),VLOOKUP($O$12,'Sel Coberturas,Capitais,Frquias'!$L$11:$O$17,2,FALSE),IF(AND(K118="G"),VLOOKUP($O$12,'Sel Coberturas,Capitais,Frquias'!$Q$11:$T$11,2,FALSE)))))))),"N")</f>
        <v>0</v>
      </c>
      <c r="P118" s="118" t="b">
        <f>IFERROR(IF(AND(K118="A"),VLOOKUP($P$12,'Sel Coberturas,Capitais,Frquias'!$B$11:$E$17,2,FALSE),IF(AND(K118="B"),VLOOKUP($P$12,'Sel Coberturas,Capitais,Frquias'!$B$22:$E$30,2,FALSE),IF(AND(K118="C"),VLOOKUP($P$12,'Sel Coberturas,Capitais,Frquias'!$B$35:$E$48,2,FALSE),IF(AND(K118="D"),VLOOKUP($P$12,'Sel Coberturas,Capitais,Frquias'!$G$11:$J$15,2,FALSE),IF(AND(K118="E"),VLOOKUP($P$12,'Sel Coberturas,Capitais,Frquias'!$G$22:$J$32,2,FALSE),IF(AND(K118="F"),VLOOKUP($P$12,'Sel Coberturas,Capitais,Frquias'!$L$11:$O$17,2,FALSE),IF(AND(K118="G"),VLOOKUP($P$12,'Sel Coberturas,Capitais,Frquias'!$Q$11:$T$11,2,FALSE)))))))),"N")</f>
        <v>0</v>
      </c>
      <c r="Q118" s="118" t="b">
        <f>IFERROR(IF(AND(K118="A"),VLOOKUP($Q$12,'Sel Coberturas,Capitais,Frquias'!$B$11:$E$17,2,FALSE),IF(AND(K118="B"),VLOOKUP($Q$12,'Sel Coberturas,Capitais,Frquias'!$B$22:$E$30,2,FALSE),IF(AND(K118="C"),VLOOKUP($Q$12,'Sel Coberturas,Capitais,Frquias'!$B$35:$E$48,2,FALSE),IF(AND(K118="D"),VLOOKUP($Q$12,'Sel Coberturas,Capitais,Frquias'!$G$11:$J$15,2,FALSE),IF(AND(K118="E"),VLOOKUP($Q$12,'Sel Coberturas,Capitais,Frquias'!$G$22:$J$32,2,FALSE),IF(AND(K118="F"),VLOOKUP($Q$12,'Sel Coberturas,Capitais,Frquias'!$L$11:$O$17,2,FALSE),IF(AND(K118="G"),VLOOKUP($Q$12,'Sel Coberturas,Capitais,Frquias'!$Q$11:$T$11,2,FALSE)))))))),"N")</f>
        <v>0</v>
      </c>
      <c r="R118" s="118" t="b">
        <f>IF(AND(Q118="N"),"N",(IF(AND(K118="A"),VLOOKUP($Q$12,'Sel Coberturas,Capitais,Frquias'!$B$11:$E$17,3,FALSE),IF(AND(K118="B"),VLOOKUP($Q$12,'Sel Coberturas,Capitais,Frquias'!$B$22:$E$30,3,FALSE),IF(AND(K118="C"),VLOOKUP($Q$12,'Sel Coberturas,Capitais,Frquias'!$B$35:$E$48,3,FALSE),IF(AND(K118="D"),VLOOKUP($Q$12,'Sel Coberturas,Capitais,Frquias'!$G$11:$J$15,3,FALSE),IF(AND(K118="E"),VLOOKUP($Q$12,'Sel Coberturas,Capitais,Frquias'!$G$22:$J$32,3,FALSE),IF(AND(K118="F"),VLOOKUP($Q$12,'Sel Coberturas,Capitais,Frquias'!$L$11:$O$17,3,FALSE),IF(AND(K118="G"),VLOOKUP($Q$12,'Sel Coberturas,Capitais,Frquias'!$Q$11:$T$11,3,FALSE))))))))))</f>
        <v>0</v>
      </c>
      <c r="S118" s="118" t="b">
        <f>IFERROR(IF(AND(K118="A"),VLOOKUP($S$12,'Sel Coberturas,Capitais,Frquias'!$B$11:$E$17,2,FALSE),IF(AND(K118="B"),VLOOKUP($S$12,'Sel Coberturas,Capitais,Frquias'!$B$22:$E$30,2,FALSE),IF(AND(K118="C"),VLOOKUP($S$12,'Sel Coberturas,Capitais,Frquias'!$B$35:$E$48,2,FALSE),IF(AND(K118="D"),VLOOKUP($S$12,'Sel Coberturas,Capitais,Frquias'!$G$11:$J$15,2,FALSE),IF(AND(K118="E"),VLOOKUP($S$12,'Sel Coberturas,Capitais,Frquias'!$G$22:$J$32,2,FALSE),IF(AND(K118="F"),VLOOKUP($S$12,'Sel Coberturas,Capitais,Frquias'!$L$11:$O$17,2,FALSE),IF(AND(K118="G"),VLOOKUP($S$12,'Sel Coberturas,Capitais,Frquias'!$Q$11:$T$11,2,FALSE)))))))),"N")</f>
        <v>0</v>
      </c>
      <c r="T118" s="118" t="b">
        <f>IFERROR(IF(AND(S118="N"),"",(IF(AND(K118="A"),VLOOKUP($S$12,'Sel Coberturas,Capitais,Frquias'!$B$11:$E$17,4,FALSE),IF(AND(K118="B"),VLOOKUP($S$12,'Sel Coberturas,Capitais,Frquias'!$B$22:$E$30,4,FALSE),IF(AND(K118="C"),VLOOKUP($S$12,'Sel Coberturas,Capitais,Frquias'!$B$35:$E$48,4,FALSE),IF(AND(K118="D"),VLOOKUP($S$12,'Sel Coberturas,Capitais,Frquias'!$G$11:$J$15,4,FALSE),IF(AND(K118="E"),VLOOKUP($S$12,'Sel Coberturas,Capitais,Frquias'!$G$22:$J$32,4,FALSE),IF(AND(K118="F"),VLOOKUP($S$12,'Sel Coberturas,Capitais,Frquias'!$L$11:$O$17,4,FALSE),IF(AND(K118="G"),VLOOKUP($S$12,'Sel Coberturas,Capitais,Frquias'!$Q$11:$T$11,4,FALSE)))))))))),"")</f>
        <v>0</v>
      </c>
      <c r="U118" s="118" t="b">
        <f>IFERROR(IF(AND(K118="A"),VLOOKUP($U$12,'Sel Coberturas,Capitais,Frquias'!$B$11:$E$17,2,FALSE),IF(AND(K118="B"),VLOOKUP($U$12,'Sel Coberturas,Capitais,Frquias'!$B$22:$E$30,2,FALSE),IF(AND(K118="C"),VLOOKUP($U$12,'Sel Coberturas,Capitais,Frquias'!$B$35:$E$48,2,FALSE),IF(AND(K118="D"),VLOOKUP($U$12,'Sel Coberturas,Capitais,Frquias'!$G$11:$J$15,2,FALSE),IF(AND(K118="E"),VLOOKUP($U$12,'Sel Coberturas,Capitais,Frquias'!$G$22:$J$32,2,FALSE),IF(AND(K118="F"),VLOOKUP($U$12,'Sel Coberturas,Capitais,Frquias'!$L$11:$O$17,2,FALSE),IF(AND(K118="G"),VLOOKUP($U$12,'Sel Coberturas,Capitais,Frquias'!$Q$11:$T$11,2,FALSE)))))))),"N")</f>
        <v>0</v>
      </c>
      <c r="V118" s="119" t="b">
        <f>IFERROR(IF(AND(U118="N"),"",(IF(AND(K118="A"),VLOOKUP($U$12,'Sel Coberturas,Capitais,Frquias'!$B$11:$E$17,4,FALSE),IF(AND(K118="B"),VLOOKUP($U$12,'Sel Coberturas,Capitais,Frquias'!$B$22:$E$30,4,FALSE),IF(AND(K118="C"),VLOOKUP($U$12,'Sel Coberturas,Capitais,Frquias'!$B$35:$E$48,4,FALSE),IF(AND(K118="D"),VLOOKUP($U$12,'Sel Coberturas,Capitais,Frquias'!$G$11:$J$15,4,FALSE),IF(AND(K118="E"),VLOOKUP($U$12,'Sel Coberturas,Capitais,Frquias'!$G$22:$J$32,4,FALSE),IF(AND(K118="F"),VLOOKUP($U$12,'Sel Coberturas,Capitais,Frquias'!$L$11:$O$17,4,FALSE),IF(AND(K118="G"),VLOOKUP($U$12,'Sel Coberturas,Capitais,Frquias'!$Q$11:$T$11,4,FALSE)))))))))),"")</f>
        <v>0</v>
      </c>
      <c r="W118" s="118" t="b">
        <f>IFERROR(IF(AND(K118="A"),VLOOKUP($W$12,'Sel Coberturas,Capitais,Frquias'!$B$11:$E$17,2,FALSE),IF(AND(K118="B"),VLOOKUP($W$12,'Sel Coberturas,Capitais,Frquias'!$B$22:$E$30,2,FALSE),IF(AND(K118="C"),VLOOKUP($W$12,'Sel Coberturas,Capitais,Frquias'!$B$35:$E$48,2,FALSE),IF(AND(K118="D"),VLOOKUP($W$12,'Sel Coberturas,Capitais,Frquias'!$G$11:$J$15,2,FALSE),IF(AND(K118="E"),VLOOKUP($W$12,'Sel Coberturas,Capitais,Frquias'!$G$22:$J$32,2,FALSE),IF(AND(K118="F"),VLOOKUP($W$12,'Sel Coberturas,Capitais,Frquias'!$L$11:$O$17,2,FALSE),IF(AND(K118="G"),VLOOKUP($W$12,'Sel Coberturas,Capitais,Frquias'!$Q$11:$T$11,2,FALSE)))))))),"N")</f>
        <v>0</v>
      </c>
      <c r="X118" s="119" t="b">
        <f>IFERROR(IF(AND(W118="N"),"",(IF(AND(K118="A"),VLOOKUP($W$12,'Sel Coberturas,Capitais,Frquias'!$B$11:$E$17,4,FALSE),IF(AND(K118="B"),VLOOKUP($W$12,'Sel Coberturas,Capitais,Frquias'!$B$22:$E$30,4,FALSE),IF(AND(K118="C"),VLOOKUP($W$12,'Sel Coberturas,Capitais,Frquias'!$B$35:$E$48,4,FALSE),IF(AND(K118="D"),VLOOKUP($W$12,'Sel Coberturas,Capitais,Frquias'!$G$11:$J$15,4,FALSE),IF(AND(K118="E"),VLOOKUP($W$12,'Sel Coberturas,Capitais,Frquias'!$G$22:$J$32,4,FALSE),IF(AND(K118="F"),VLOOKUP($W$12,'Sel Coberturas,Capitais,Frquias'!$L$11:$O$17,4,FALSE),IF(AND(K118="G"),VLOOKUP($W$12,'Sel Coberturas,Capitais,Frquias'!$Q$11:$T$11,4,FALSE)))))))))),"")</f>
        <v>0</v>
      </c>
      <c r="Y118" s="118" t="b">
        <f>IFERROR(IF(AND(K118="A"),VLOOKUP($Y$12,'Sel Coberturas,Capitais,Frquias'!$B$11:$E$17,2,FALSE),IF(AND(K118="B"),VLOOKUP($Y$12,'Sel Coberturas,Capitais,Frquias'!$B$22:$E$30,2,FALSE),IF(AND(K118="C"),VLOOKUP($Y$12,'Sel Coberturas,Capitais,Frquias'!$B$35:$E$48,2,FALSE),IF(AND(K118="D"),VLOOKUP($Y$12,'Sel Coberturas,Capitais,Frquias'!$G$11:$J$15,2,FALSE),IF(AND(K118="E"),VLOOKUP($Y$12,'Sel Coberturas,Capitais,Frquias'!$G$22:$J$32,2,FALSE),IF(AND(K118="F"),VLOOKUP($Y$12,'Sel Coberturas,Capitais,Frquias'!$L$11:$O$17,2,FALSE),IF(AND(K118="G"),VLOOKUP($Y$12,'Sel Coberturas,Capitais,Frquias'!$Q$11:$T$11,2,FALSE)))))))),"N")</f>
        <v>0</v>
      </c>
      <c r="Z118" s="119" t="b">
        <f>IFERROR(IF(AND(Y118="N"),"",(IF(AND(K118="A"),VLOOKUP($Y$12,'Sel Coberturas,Capitais,Frquias'!$B$11:$E$17,4,FALSE),IF(AND(K118="B"),VLOOKUP($Y$12,'Sel Coberturas,Capitais,Frquias'!$B$22:$E$30,4,FALSE),IF(AND(K118="C"),VLOOKUP($Y$12,'Sel Coberturas,Capitais,Frquias'!$B$35:$E$48,4,FALSE),IF(AND(K118="D"),VLOOKUP($Y$12,'Sel Coberturas,Capitais,Frquias'!$G$11:$J$15,4,FALSE),IF(AND(K118="E"),VLOOKUP($Y$12,'Sel Coberturas,Capitais,Frquias'!$G$22:$J$32,4,FALSE),IF(AND(K118="F"),VLOOKUP($Y$12,'Sel Coberturas,Capitais,Frquias'!$L$11:$O$17,4,FALSE),IF(AND(K118="G"),VLOOKUP($Y$12,'Sel Coberturas,Capitais,Frquias'!$Q$11:$T$11,4,FALSE)))))))))),"")</f>
        <v>0</v>
      </c>
      <c r="AA118" s="118" t="b">
        <f>IFERROR(IF(AND(K118="A"),VLOOKUP($AA$12,'Sel Coberturas,Capitais,Frquias'!$B$11:$E$17,2,FALSE),IF(AND(K118="B"),VLOOKUP($AA$12,'Sel Coberturas,Capitais,Frquias'!$B$22:$E$30,2,FALSE),IF(AND(K118="C"),VLOOKUP($AA$12,'Sel Coberturas,Capitais,Frquias'!$B$35:$E$48,2,FALSE),IF(AND(K118="D"),VLOOKUP($AA$12,'Sel Coberturas,Capitais,Frquias'!$G$11:$J$15,2,FALSE),IF(AND(K118="E"),VLOOKUP($AA$12,'Sel Coberturas,Capitais,Frquias'!$G$22:$J$32,2,FALSE),IF(AND(K118="F"),VLOOKUP($AA$12,'Sel Coberturas,Capitais,Frquias'!$L$11:$O$17,2,FALSE),IF(AND(K118="G"),VLOOKUP($AA$12,'Sel Coberturas,Capitais,Frquias'!$Q$11:$T$11,2,FALSE)))))))),"N")</f>
        <v>0</v>
      </c>
      <c r="AB118" s="119" t="b">
        <f>IFERROR(IF(AND(AA118="N"),"",(IF(AND(K118="A"),VLOOKUP($AA$12,'Sel Coberturas,Capitais,Frquias'!$B$11:$E$17,4,FALSE),IF(AND(K118="B"),VLOOKUP($AA$12,'Sel Coberturas,Capitais,Frquias'!$B$22:$E$30,4,FALSE),IF(AND(K118="C"),VLOOKUP($AA$12,'Sel Coberturas,Capitais,Frquias'!$B$35:$E$48,4,FALSE),IF(AND(K118="D"),VLOOKUP($AA$12,'Sel Coberturas,Capitais,Frquias'!$G$11:$J$15,4,FALSE),IF(AND(K118="E"),VLOOKUP($AA$12,'Sel Coberturas,Capitais,Frquias'!$G$22:$J$32,4,FALSE),IF(AND(K118="F"),VLOOKUP($AA$12,'Sel Coberturas,Capitais,Frquias'!$L$11:$O$17,4,FALSE),IF(AND(K118="G"),VLOOKUP($AA$12,'Sel Coberturas,Capitais,Frquias'!$Q$11:$T$11,4,FALSE)))))))))),"")</f>
        <v>0</v>
      </c>
      <c r="AC118" s="118" t="b">
        <f>IFERROR(IF(AND(K118="A"),VLOOKUP($AC$12,'Sel Coberturas,Capitais,Frquias'!$B$11:$E$17,2,FALSE),IF(AND(K118="B"),VLOOKUP($AC$12,'Sel Coberturas,Capitais,Frquias'!$B$22:$E$30,2,FALSE),IF(AND(K118="C"),VLOOKUP($AC$12,'Sel Coberturas,Capitais,Frquias'!$B$35:$E$48,2,FALSE),IF(AND(K118="D"),VLOOKUP($AC$12,'Sel Coberturas,Capitais,Frquias'!$G$11:$J$15,2,FALSE),IF(AND(K118="E"),VLOOKUP($AC$12,'Sel Coberturas,Capitais,Frquias'!$G$22:$J$32,2,FALSE),IF(AND(K118="F"),VLOOKUP($AC$12,'Sel Coberturas,Capitais,Frquias'!$L$11:$O$17,2,FALSE),IF(AND(K118="G"),VLOOKUP($AC$12,'Sel Coberturas,Capitais,Frquias'!$Q$11:$T$11,2,FALSE)))))))),"N")</f>
        <v>0</v>
      </c>
      <c r="AD118" s="118" t="b">
        <f>IF(AND(AC118="N"),"N",(IF(AND(K118="A"),VLOOKUP($AC$12,'Sel Coberturas,Capitais,Frquias'!$B$11:$E$17,3,FALSE),IF(AND(K118="B"),VLOOKUP($AC$12,'Sel Coberturas,Capitais,Frquias'!$B$22:$E$30,3,FALSE),IF(AND(K118="C"),VLOOKUP($AC$12,'Sel Coberturas,Capitais,Frquias'!$B$35:$E$48,3,FALSE),IF(AND(K118="D"),VLOOKUP($AC$12,'Sel Coberturas,Capitais,Frquias'!$G$11:$J$15,3,FALSE),IF(AND(K118="E"),VLOOKUP($AC$12,'Sel Coberturas,Capitais,Frquias'!$G$22:$J$32,3,FALSE),IF(AND(K118="F"),VLOOKUP($AC$12,'Sel Coberturas,Capitais,Frquias'!$L$11:$O$17,3,FALSE),IF(AND(K118="G"),VLOOKUP($AC$12,'Sel Coberturas,Capitais,Frquias'!$Q$11:$T$11,3,FALSE))))))))))</f>
        <v>0</v>
      </c>
      <c r="AE118" s="118" t="b">
        <f>IFERROR(IF(AND(K118="A"),VLOOKUP($AE$12,'Sel Coberturas,Capitais,Frquias'!$B$11:$E$17,2,FALSE),IF(AND(K118="B"),VLOOKUP($AE$12,'Sel Coberturas,Capitais,Frquias'!$B$22:$E$30,2,FALSE),IF(AND(K118="C"),VLOOKUP($AE$12,'Sel Coberturas,Capitais,Frquias'!$B$35:$E$48,2,FALSE),IF(AND(K118="D"),VLOOKUP($AE$12,'Sel Coberturas,Capitais,Frquias'!$G$11:$J$15,2,FALSE),IF(AND(K118="E"),VLOOKUP($AE$12,'Sel Coberturas,Capitais,Frquias'!$G$22:$J$32,2,FALSE),IF(AND(K118="F"),VLOOKUP($AE$12,'Sel Coberturas,Capitais,Frquias'!$L$11:$O$17,2,FALSE),IF(AND(K118="G"),VLOOKUP($AE$12,'Sel Coberturas,Capitais,Frquias'!$Q$11:$T$11,2,FALSE)))))))),"N")</f>
        <v>0</v>
      </c>
      <c r="AF118" s="118" t="b">
        <f>IF(AND(AE118="N"),"N",(IF(AND(K118="A"),VLOOKUP($AE$12,'Sel Coberturas,Capitais,Frquias'!$B$11:$E$17,3,FALSE),IF(AND(K118="B"),VLOOKUP($AE$12,'Sel Coberturas,Capitais,Frquias'!$B$22:$E$30,3,FALSE),IF(AND(K118="C"),VLOOKUP($AE$12,'Sel Coberturas,Capitais,Frquias'!$B$35:$E$48,3,FALSE),IF(AND(K118="D"),VLOOKUP($AE$12,'Sel Coberturas,Capitais,Frquias'!$G$11:$J$15,3,FALSE),IF(AND(K118="E"),VLOOKUP($AE$12,'Sel Coberturas,Capitais,Frquias'!$G$22:$J$32,3,FALSE),IF(AND(K118="F"),VLOOKUP($AE$12,'Sel Coberturas,Capitais,Frquias'!$L$11:$O$17,3,FALSE),IF(AND(K118="G"),VLOOKUP($AE$12,'Sel Coberturas,Capitais,Frquias'!$Q$11:$T$11,3,FALSE))))))))))</f>
        <v>0</v>
      </c>
      <c r="AG118" s="118" t="b">
        <f>IFERROR(IF(AND(K118="A"),VLOOKUP($AG$12,'Sel Coberturas,Capitais,Frquias'!$B$11:$E$17,2,FALSE),IF(AND(K118="B"),VLOOKUP($AG$12,'Sel Coberturas,Capitais,Frquias'!$B$22:$E$30,2,FALSE),IF(AND(K118="C"),VLOOKUP($AG$12,'Sel Coberturas,Capitais,Frquias'!$B$35:$E$48,2,FALSE),IF(AND(K118="D"),VLOOKUP($AG$12,'Sel Coberturas,Capitais,Frquias'!$G$11:$J$15,2,FALSE),IF(AND(K118="E"),VLOOKUP($AG$12,'Sel Coberturas,Capitais,Frquias'!$G$22:$J$32,2,FALSE),IF(AND(K118="F"),VLOOKUP($AG$12,'Sel Coberturas,Capitais,Frquias'!$L$11:$O$17,2,FALSE),IF(AND(K118="G"),VLOOKUP($AG$12,'Sel Coberturas,Capitais,Frquias'!$Q$11:$T$11,2,FALSE)))))))),"N")</f>
        <v>0</v>
      </c>
      <c r="AH118" s="118" t="b">
        <f>IF(AND(AG118="N"),"N",(IF(AND(K118="A"),VLOOKUP($AG$12,'Sel Coberturas,Capitais,Frquias'!$B$11:$E$17,3,FALSE),IF(AND(K118="B"),VLOOKUP($AG$12,'Sel Coberturas,Capitais,Frquias'!$B$22:$E$30,3,FALSE),IF(AND(K118="C"),VLOOKUP($AG$12,'Sel Coberturas,Capitais,Frquias'!$B$35:$E$48,3,FALSE),IF(AND(K118="D"),VLOOKUP($AG$12,'Sel Coberturas,Capitais,Frquias'!$G$11:$J$15,3,FALSE),IF(AND(K118="E"),VLOOKUP($AG$12,'Sel Coberturas,Capitais,Frquias'!$G$22:$J$32,3,FALSE),IF(AND(K118="F"),VLOOKUP($AG$12,'Sel Coberturas,Capitais,Frquias'!$L$11:$O$17,3,FALSE),IF(AND(K118="G"),VLOOKUP($AG$12,'Sel Coberturas,Capitais,Frquias'!$Q$11:$T$11,3,FALSE))))))))))</f>
        <v>0</v>
      </c>
      <c r="AI118" s="118" t="b">
        <f>IFERROR(IF(AND(K118="A"),VLOOKUP($AI$12,'Sel Coberturas,Capitais,Frquias'!$B$11:$E$17,2,FALSE),IF(AND(K118="B"),VLOOKUP($AI$12,'Sel Coberturas,Capitais,Frquias'!$B$22:$E$30,2,FALSE),IF(AND(K118="C"),VLOOKUP($AI$12,'Sel Coberturas,Capitais,Frquias'!$B$35:$E$48,2,FALSE),IF(AND(K118="D"),VLOOKUP($AI$12,'Sel Coberturas,Capitais,Frquias'!$G$11:$J$15,2,FALSE),IF(AND(K118="E"),VLOOKUP($AI$12,'Sel Coberturas,Capitais,Frquias'!$G$22:$J$32,2,FALSE),IF(AND(K118="F"),VLOOKUP($AI$12,'Sel Coberturas,Capitais,Frquias'!$L$11:$O$17,2,FALSE),IF(AND(K118="G"),VLOOKUP($AI$12,'Sel Coberturas,Capitais,Frquias'!$Q$11:$T$11,2,FALSE)))))))),"N")</f>
        <v>0</v>
      </c>
      <c r="BU118" s="100" t="s">
        <v>597</v>
      </c>
      <c r="BV118" s="100" t="s">
        <v>226</v>
      </c>
      <c r="BW118" s="94" t="s">
        <v>596</v>
      </c>
      <c r="BY118" s="102" t="s">
        <v>1204</v>
      </c>
      <c r="BZ118" s="103" t="s">
        <v>228</v>
      </c>
      <c r="CA118" s="103">
        <v>1353</v>
      </c>
      <c r="CC118" s="90">
        <v>2499</v>
      </c>
      <c r="CD118" s="89" t="s">
        <v>1936</v>
      </c>
      <c r="CF118" s="90">
        <v>11011</v>
      </c>
      <c r="CG118" s="92" t="s">
        <v>1937</v>
      </c>
    </row>
    <row r="119" spans="1:85">
      <c r="A119" s="85">
        <f t="shared" si="1"/>
        <v>107</v>
      </c>
      <c r="B119" s="114"/>
      <c r="C119" s="115"/>
      <c r="D119" s="115"/>
      <c r="E119" s="115"/>
      <c r="F119" s="114"/>
      <c r="G119" s="114"/>
      <c r="H119" s="114"/>
      <c r="I119" s="121"/>
      <c r="J119" s="116"/>
      <c r="K119" s="116"/>
      <c r="L119" s="117" t="b">
        <f>IFERROR(IF(AND(K119="A"),VLOOKUP($L$12,'Sel Coberturas,Capitais,Frquias'!$B$11:$E$17,3,FALSE),IF(AND(K119="B"),VLOOKUP($L$12,'Sel Coberturas,Capitais,Frquias'!$B$22:$E$30,3,FALSE),IF(AND(K119="C"),VLOOKUP($L$12,'Sel Coberturas,Capitais,Frquias'!$B$35:$E$48,3,FALSE),IF(AND(K119="D"),VLOOKUP($L$12,'Sel Coberturas,Capitais,Frquias'!$G$11:$J$15,3,FALSE),IF(AND(K119="E"),VLOOKUP($L$12,'Sel Coberturas,Capitais,Frquias'!$G$22:$J$32,3,FALSE),IF(AND(K119="F"),VLOOKUP($L$12,'Sel Coberturas,Capitais,Frquias'!$L$11:$O$17,3,FALSE),IF(AND(K119="G"),VLOOKUP($L$12,'Sel Coberturas,Capitais,Frquias'!$Q$11:$T$11,3,FALSE)))))))),"")</f>
        <v>0</v>
      </c>
      <c r="M119" s="118" t="b">
        <f>IFERROR(IF(AND(K119="A"),VLOOKUP($M$12,'Sel Coberturas,Capitais,Frquias'!$B$11:$E$17,2,FALSE),IF(AND(K119="B"),VLOOKUP($M$12,'Sel Coberturas,Capitais,Frquias'!$B$22:$E$30,2,FALSE),IF(AND(K119="C"),VLOOKUP($M$12,'Sel Coberturas,Capitais,Frquias'!$B$35:$E$48,2,FALSE),IF(AND(K119="D"),VLOOKUP($M$12,'Sel Coberturas,Capitais,Frquias'!$G$11:$J$15,2,FALSE),IF(AND(K119="E"),VLOOKUP($M$12,'Sel Coberturas,Capitais,Frquias'!$G$22:$J$32,2,FALSE),IF(AND(K119="F"),VLOOKUP($M$12,'Sel Coberturas,Capitais,Frquias'!$L$11:$O$17,2,FALSE),IF(AND(K119="G"),VLOOKUP($M$12,'Sel Coberturas,Capitais,Frquias'!$Q$11:$T$11,2,FALSE)))))))),"N")</f>
        <v>0</v>
      </c>
      <c r="N119" s="118" t="b">
        <f>IF(AND(M119="N"),"N",(IF(AND(K119="A"),VLOOKUP($M$12,'Sel Coberturas,Capitais,Frquias'!$B$11:$E$17,3,FALSE),IF(AND(K119="B"),VLOOKUP($M$12,'Sel Coberturas,Capitais,Frquias'!$B$22:$E$30,3,FALSE),IF(AND(K119="C"),VLOOKUP($M$12,'Sel Coberturas,Capitais,Frquias'!$B$35:$E$48,3,FALSE),IF(AND(K119="D"),VLOOKUP($M$12,'Sel Coberturas,Capitais,Frquias'!$G$11:$J$15,3,FALSE),IF(AND(K119="E"),VLOOKUP($M$12,'Sel Coberturas,Capitais,Frquias'!$G$22:$J$32,3,FALSE),IF(AND(K119="F"),VLOOKUP($M$12,'Sel Coberturas,Capitais,Frquias'!$L$11:$O$17,3,FALSE),IF(AND(K119="G"),VLOOKUP($M$12,'Sel Coberturas,Capitais,Frquias'!$Q$11:$T$11,3,FALSE))))))))))</f>
        <v>0</v>
      </c>
      <c r="O119" s="118" t="b">
        <f>IFERROR(IF(AND(K119="A"),VLOOKUP($O$12,'Sel Coberturas,Capitais,Frquias'!$B$11:$E$17,2,FALSE),IF(AND(K119="B"),VLOOKUP($O$12,'Sel Coberturas,Capitais,Frquias'!$B$22:$E$30,2,FALSE),IF(AND(K119="C"),VLOOKUP($O$12,'Sel Coberturas,Capitais,Frquias'!$B$35:$E$48,2,FALSE),IF(AND(K119="D"),VLOOKUP($O$12,'Sel Coberturas,Capitais,Frquias'!$G$11:$J$15,2,FALSE),IF(AND(K119="E"),VLOOKUP($O$12,'Sel Coberturas,Capitais,Frquias'!$G$22:$J$32,2,FALSE),IF(AND(K119="F"),VLOOKUP($O$12,'Sel Coberturas,Capitais,Frquias'!$L$11:$O$17,2,FALSE),IF(AND(K119="G"),VLOOKUP($O$12,'Sel Coberturas,Capitais,Frquias'!$Q$11:$T$11,2,FALSE)))))))),"N")</f>
        <v>0</v>
      </c>
      <c r="P119" s="118" t="b">
        <f>IFERROR(IF(AND(K119="A"),VLOOKUP($P$12,'Sel Coberturas,Capitais,Frquias'!$B$11:$E$17,2,FALSE),IF(AND(K119="B"),VLOOKUP($P$12,'Sel Coberturas,Capitais,Frquias'!$B$22:$E$30,2,FALSE),IF(AND(K119="C"),VLOOKUP($P$12,'Sel Coberturas,Capitais,Frquias'!$B$35:$E$48,2,FALSE),IF(AND(K119="D"),VLOOKUP($P$12,'Sel Coberturas,Capitais,Frquias'!$G$11:$J$15,2,FALSE),IF(AND(K119="E"),VLOOKUP($P$12,'Sel Coberturas,Capitais,Frquias'!$G$22:$J$32,2,FALSE),IF(AND(K119="F"),VLOOKUP($P$12,'Sel Coberturas,Capitais,Frquias'!$L$11:$O$17,2,FALSE),IF(AND(K119="G"),VLOOKUP($P$12,'Sel Coberturas,Capitais,Frquias'!$Q$11:$T$11,2,FALSE)))))))),"N")</f>
        <v>0</v>
      </c>
      <c r="Q119" s="118" t="b">
        <f>IFERROR(IF(AND(K119="A"),VLOOKUP($Q$12,'Sel Coberturas,Capitais,Frquias'!$B$11:$E$17,2,FALSE),IF(AND(K119="B"),VLOOKUP($Q$12,'Sel Coberturas,Capitais,Frquias'!$B$22:$E$30,2,FALSE),IF(AND(K119="C"),VLOOKUP($Q$12,'Sel Coberturas,Capitais,Frquias'!$B$35:$E$48,2,FALSE),IF(AND(K119="D"),VLOOKUP($Q$12,'Sel Coberturas,Capitais,Frquias'!$G$11:$J$15,2,FALSE),IF(AND(K119="E"),VLOOKUP($Q$12,'Sel Coberturas,Capitais,Frquias'!$G$22:$J$32,2,FALSE),IF(AND(K119="F"),VLOOKUP($Q$12,'Sel Coberturas,Capitais,Frquias'!$L$11:$O$17,2,FALSE),IF(AND(K119="G"),VLOOKUP($Q$12,'Sel Coberturas,Capitais,Frquias'!$Q$11:$T$11,2,FALSE)))))))),"N")</f>
        <v>0</v>
      </c>
      <c r="R119" s="118" t="b">
        <f>IF(AND(Q119="N"),"N",(IF(AND(K119="A"),VLOOKUP($Q$12,'Sel Coberturas,Capitais,Frquias'!$B$11:$E$17,3,FALSE),IF(AND(K119="B"),VLOOKUP($Q$12,'Sel Coberturas,Capitais,Frquias'!$B$22:$E$30,3,FALSE),IF(AND(K119="C"),VLOOKUP($Q$12,'Sel Coberturas,Capitais,Frquias'!$B$35:$E$48,3,FALSE),IF(AND(K119="D"),VLOOKUP($Q$12,'Sel Coberturas,Capitais,Frquias'!$G$11:$J$15,3,FALSE),IF(AND(K119="E"),VLOOKUP($Q$12,'Sel Coberturas,Capitais,Frquias'!$G$22:$J$32,3,FALSE),IF(AND(K119="F"),VLOOKUP($Q$12,'Sel Coberturas,Capitais,Frquias'!$L$11:$O$17,3,FALSE),IF(AND(K119="G"),VLOOKUP($Q$12,'Sel Coberturas,Capitais,Frquias'!$Q$11:$T$11,3,FALSE))))))))))</f>
        <v>0</v>
      </c>
      <c r="S119" s="118" t="b">
        <f>IFERROR(IF(AND(K119="A"),VLOOKUP($S$12,'Sel Coberturas,Capitais,Frquias'!$B$11:$E$17,2,FALSE),IF(AND(K119="B"),VLOOKUP($S$12,'Sel Coberturas,Capitais,Frquias'!$B$22:$E$30,2,FALSE),IF(AND(K119="C"),VLOOKUP($S$12,'Sel Coberturas,Capitais,Frquias'!$B$35:$E$48,2,FALSE),IF(AND(K119="D"),VLOOKUP($S$12,'Sel Coberturas,Capitais,Frquias'!$G$11:$J$15,2,FALSE),IF(AND(K119="E"),VLOOKUP($S$12,'Sel Coberturas,Capitais,Frquias'!$G$22:$J$32,2,FALSE),IF(AND(K119="F"),VLOOKUP($S$12,'Sel Coberturas,Capitais,Frquias'!$L$11:$O$17,2,FALSE),IF(AND(K119="G"),VLOOKUP($S$12,'Sel Coberturas,Capitais,Frquias'!$Q$11:$T$11,2,FALSE)))))))),"N")</f>
        <v>0</v>
      </c>
      <c r="T119" s="118" t="b">
        <f>IFERROR(IF(AND(S119="N"),"",(IF(AND(K119="A"),VLOOKUP($S$12,'Sel Coberturas,Capitais,Frquias'!$B$11:$E$17,4,FALSE),IF(AND(K119="B"),VLOOKUP($S$12,'Sel Coberturas,Capitais,Frquias'!$B$22:$E$30,4,FALSE),IF(AND(K119="C"),VLOOKUP($S$12,'Sel Coberturas,Capitais,Frquias'!$B$35:$E$48,4,FALSE),IF(AND(K119="D"),VLOOKUP($S$12,'Sel Coberturas,Capitais,Frquias'!$G$11:$J$15,4,FALSE),IF(AND(K119="E"),VLOOKUP($S$12,'Sel Coberturas,Capitais,Frquias'!$G$22:$J$32,4,FALSE),IF(AND(K119="F"),VLOOKUP($S$12,'Sel Coberturas,Capitais,Frquias'!$L$11:$O$17,4,FALSE),IF(AND(K119="G"),VLOOKUP($S$12,'Sel Coberturas,Capitais,Frquias'!$Q$11:$T$11,4,FALSE)))))))))),"")</f>
        <v>0</v>
      </c>
      <c r="U119" s="118" t="b">
        <f>IFERROR(IF(AND(K119="A"),VLOOKUP($U$12,'Sel Coberturas,Capitais,Frquias'!$B$11:$E$17,2,FALSE),IF(AND(K119="B"),VLOOKUP($U$12,'Sel Coberturas,Capitais,Frquias'!$B$22:$E$30,2,FALSE),IF(AND(K119="C"),VLOOKUP($U$12,'Sel Coberturas,Capitais,Frquias'!$B$35:$E$48,2,FALSE),IF(AND(K119="D"),VLOOKUP($U$12,'Sel Coberturas,Capitais,Frquias'!$G$11:$J$15,2,FALSE),IF(AND(K119="E"),VLOOKUP($U$12,'Sel Coberturas,Capitais,Frquias'!$G$22:$J$32,2,FALSE),IF(AND(K119="F"),VLOOKUP($U$12,'Sel Coberturas,Capitais,Frquias'!$L$11:$O$17,2,FALSE),IF(AND(K119="G"),VLOOKUP($U$12,'Sel Coberturas,Capitais,Frquias'!$Q$11:$T$11,2,FALSE)))))))),"N")</f>
        <v>0</v>
      </c>
      <c r="V119" s="119" t="b">
        <f>IFERROR(IF(AND(U119="N"),"",(IF(AND(K119="A"),VLOOKUP($U$12,'Sel Coberturas,Capitais,Frquias'!$B$11:$E$17,4,FALSE),IF(AND(K119="B"),VLOOKUP($U$12,'Sel Coberturas,Capitais,Frquias'!$B$22:$E$30,4,FALSE),IF(AND(K119="C"),VLOOKUP($U$12,'Sel Coberturas,Capitais,Frquias'!$B$35:$E$48,4,FALSE),IF(AND(K119="D"),VLOOKUP($U$12,'Sel Coberturas,Capitais,Frquias'!$G$11:$J$15,4,FALSE),IF(AND(K119="E"),VLOOKUP($U$12,'Sel Coberturas,Capitais,Frquias'!$G$22:$J$32,4,FALSE),IF(AND(K119="F"),VLOOKUP($U$12,'Sel Coberturas,Capitais,Frquias'!$L$11:$O$17,4,FALSE),IF(AND(K119="G"),VLOOKUP($U$12,'Sel Coberturas,Capitais,Frquias'!$Q$11:$T$11,4,FALSE)))))))))),"")</f>
        <v>0</v>
      </c>
      <c r="W119" s="118" t="b">
        <f>IFERROR(IF(AND(K119="A"),VLOOKUP($W$12,'Sel Coberturas,Capitais,Frquias'!$B$11:$E$17,2,FALSE),IF(AND(K119="B"),VLOOKUP($W$12,'Sel Coberturas,Capitais,Frquias'!$B$22:$E$30,2,FALSE),IF(AND(K119="C"),VLOOKUP($W$12,'Sel Coberturas,Capitais,Frquias'!$B$35:$E$48,2,FALSE),IF(AND(K119="D"),VLOOKUP($W$12,'Sel Coberturas,Capitais,Frquias'!$G$11:$J$15,2,FALSE),IF(AND(K119="E"),VLOOKUP($W$12,'Sel Coberturas,Capitais,Frquias'!$G$22:$J$32,2,FALSE),IF(AND(K119="F"),VLOOKUP($W$12,'Sel Coberturas,Capitais,Frquias'!$L$11:$O$17,2,FALSE),IF(AND(K119="G"),VLOOKUP($W$12,'Sel Coberturas,Capitais,Frquias'!$Q$11:$T$11,2,FALSE)))))))),"N")</f>
        <v>0</v>
      </c>
      <c r="X119" s="119" t="b">
        <f>IFERROR(IF(AND(W119="N"),"",(IF(AND(K119="A"),VLOOKUP($W$12,'Sel Coberturas,Capitais,Frquias'!$B$11:$E$17,4,FALSE),IF(AND(K119="B"),VLOOKUP($W$12,'Sel Coberturas,Capitais,Frquias'!$B$22:$E$30,4,FALSE),IF(AND(K119="C"),VLOOKUP($W$12,'Sel Coberturas,Capitais,Frquias'!$B$35:$E$48,4,FALSE),IF(AND(K119="D"),VLOOKUP($W$12,'Sel Coberturas,Capitais,Frquias'!$G$11:$J$15,4,FALSE),IF(AND(K119="E"),VLOOKUP($W$12,'Sel Coberturas,Capitais,Frquias'!$G$22:$J$32,4,FALSE),IF(AND(K119="F"),VLOOKUP($W$12,'Sel Coberturas,Capitais,Frquias'!$L$11:$O$17,4,FALSE),IF(AND(K119="G"),VLOOKUP($W$12,'Sel Coberturas,Capitais,Frquias'!$Q$11:$T$11,4,FALSE)))))))))),"")</f>
        <v>0</v>
      </c>
      <c r="Y119" s="118" t="b">
        <f>IFERROR(IF(AND(K119="A"),VLOOKUP($Y$12,'Sel Coberturas,Capitais,Frquias'!$B$11:$E$17,2,FALSE),IF(AND(K119="B"),VLOOKUP($Y$12,'Sel Coberturas,Capitais,Frquias'!$B$22:$E$30,2,FALSE),IF(AND(K119="C"),VLOOKUP($Y$12,'Sel Coberturas,Capitais,Frquias'!$B$35:$E$48,2,FALSE),IF(AND(K119="D"),VLOOKUP($Y$12,'Sel Coberturas,Capitais,Frquias'!$G$11:$J$15,2,FALSE),IF(AND(K119="E"),VLOOKUP($Y$12,'Sel Coberturas,Capitais,Frquias'!$G$22:$J$32,2,FALSE),IF(AND(K119="F"),VLOOKUP($Y$12,'Sel Coberturas,Capitais,Frquias'!$L$11:$O$17,2,FALSE),IF(AND(K119="G"),VLOOKUP($Y$12,'Sel Coberturas,Capitais,Frquias'!$Q$11:$T$11,2,FALSE)))))))),"N")</f>
        <v>0</v>
      </c>
      <c r="Z119" s="119" t="b">
        <f>IFERROR(IF(AND(Y119="N"),"",(IF(AND(K119="A"),VLOOKUP($Y$12,'Sel Coberturas,Capitais,Frquias'!$B$11:$E$17,4,FALSE),IF(AND(K119="B"),VLOOKUP($Y$12,'Sel Coberturas,Capitais,Frquias'!$B$22:$E$30,4,FALSE),IF(AND(K119="C"),VLOOKUP($Y$12,'Sel Coberturas,Capitais,Frquias'!$B$35:$E$48,4,FALSE),IF(AND(K119="D"),VLOOKUP($Y$12,'Sel Coberturas,Capitais,Frquias'!$G$11:$J$15,4,FALSE),IF(AND(K119="E"),VLOOKUP($Y$12,'Sel Coberturas,Capitais,Frquias'!$G$22:$J$32,4,FALSE),IF(AND(K119="F"),VLOOKUP($Y$12,'Sel Coberturas,Capitais,Frquias'!$L$11:$O$17,4,FALSE),IF(AND(K119="G"),VLOOKUP($Y$12,'Sel Coberturas,Capitais,Frquias'!$Q$11:$T$11,4,FALSE)))))))))),"")</f>
        <v>0</v>
      </c>
      <c r="AA119" s="118" t="b">
        <f>IFERROR(IF(AND(K119="A"),VLOOKUP($AA$12,'Sel Coberturas,Capitais,Frquias'!$B$11:$E$17,2,FALSE),IF(AND(K119="B"),VLOOKUP($AA$12,'Sel Coberturas,Capitais,Frquias'!$B$22:$E$30,2,FALSE),IF(AND(K119="C"),VLOOKUP($AA$12,'Sel Coberturas,Capitais,Frquias'!$B$35:$E$48,2,FALSE),IF(AND(K119="D"),VLOOKUP($AA$12,'Sel Coberturas,Capitais,Frquias'!$G$11:$J$15,2,FALSE),IF(AND(K119="E"),VLOOKUP($AA$12,'Sel Coberturas,Capitais,Frquias'!$G$22:$J$32,2,FALSE),IF(AND(K119="F"),VLOOKUP($AA$12,'Sel Coberturas,Capitais,Frquias'!$L$11:$O$17,2,FALSE),IF(AND(K119="G"),VLOOKUP($AA$12,'Sel Coberturas,Capitais,Frquias'!$Q$11:$T$11,2,FALSE)))))))),"N")</f>
        <v>0</v>
      </c>
      <c r="AB119" s="119" t="b">
        <f>IFERROR(IF(AND(AA119="N"),"",(IF(AND(K119="A"),VLOOKUP($AA$12,'Sel Coberturas,Capitais,Frquias'!$B$11:$E$17,4,FALSE),IF(AND(K119="B"),VLOOKUP($AA$12,'Sel Coberturas,Capitais,Frquias'!$B$22:$E$30,4,FALSE),IF(AND(K119="C"),VLOOKUP($AA$12,'Sel Coberturas,Capitais,Frquias'!$B$35:$E$48,4,FALSE),IF(AND(K119="D"),VLOOKUP($AA$12,'Sel Coberturas,Capitais,Frquias'!$G$11:$J$15,4,FALSE),IF(AND(K119="E"),VLOOKUP($AA$12,'Sel Coberturas,Capitais,Frquias'!$G$22:$J$32,4,FALSE),IF(AND(K119="F"),VLOOKUP($AA$12,'Sel Coberturas,Capitais,Frquias'!$L$11:$O$17,4,FALSE),IF(AND(K119="G"),VLOOKUP($AA$12,'Sel Coberturas,Capitais,Frquias'!$Q$11:$T$11,4,FALSE)))))))))),"")</f>
        <v>0</v>
      </c>
      <c r="AC119" s="118" t="b">
        <f>IFERROR(IF(AND(K119="A"),VLOOKUP($AC$12,'Sel Coberturas,Capitais,Frquias'!$B$11:$E$17,2,FALSE),IF(AND(K119="B"),VLOOKUP($AC$12,'Sel Coberturas,Capitais,Frquias'!$B$22:$E$30,2,FALSE),IF(AND(K119="C"),VLOOKUP($AC$12,'Sel Coberturas,Capitais,Frquias'!$B$35:$E$48,2,FALSE),IF(AND(K119="D"),VLOOKUP($AC$12,'Sel Coberturas,Capitais,Frquias'!$G$11:$J$15,2,FALSE),IF(AND(K119="E"),VLOOKUP($AC$12,'Sel Coberturas,Capitais,Frquias'!$G$22:$J$32,2,FALSE),IF(AND(K119="F"),VLOOKUP($AC$12,'Sel Coberturas,Capitais,Frquias'!$L$11:$O$17,2,FALSE),IF(AND(K119="G"),VLOOKUP($AC$12,'Sel Coberturas,Capitais,Frquias'!$Q$11:$T$11,2,FALSE)))))))),"N")</f>
        <v>0</v>
      </c>
      <c r="AD119" s="118" t="b">
        <f>IF(AND(AC119="N"),"N",(IF(AND(K119="A"),VLOOKUP($AC$12,'Sel Coberturas,Capitais,Frquias'!$B$11:$E$17,3,FALSE),IF(AND(K119="B"),VLOOKUP($AC$12,'Sel Coberturas,Capitais,Frquias'!$B$22:$E$30,3,FALSE),IF(AND(K119="C"),VLOOKUP($AC$12,'Sel Coberturas,Capitais,Frquias'!$B$35:$E$48,3,FALSE),IF(AND(K119="D"),VLOOKUP($AC$12,'Sel Coberturas,Capitais,Frquias'!$G$11:$J$15,3,FALSE),IF(AND(K119="E"),VLOOKUP($AC$12,'Sel Coberturas,Capitais,Frquias'!$G$22:$J$32,3,FALSE),IF(AND(K119="F"),VLOOKUP($AC$12,'Sel Coberturas,Capitais,Frquias'!$L$11:$O$17,3,FALSE),IF(AND(K119="G"),VLOOKUP($AC$12,'Sel Coberturas,Capitais,Frquias'!$Q$11:$T$11,3,FALSE))))))))))</f>
        <v>0</v>
      </c>
      <c r="AE119" s="118" t="b">
        <f>IFERROR(IF(AND(K119="A"),VLOOKUP($AE$12,'Sel Coberturas,Capitais,Frquias'!$B$11:$E$17,2,FALSE),IF(AND(K119="B"),VLOOKUP($AE$12,'Sel Coberturas,Capitais,Frquias'!$B$22:$E$30,2,FALSE),IF(AND(K119="C"),VLOOKUP($AE$12,'Sel Coberturas,Capitais,Frquias'!$B$35:$E$48,2,FALSE),IF(AND(K119="D"),VLOOKUP($AE$12,'Sel Coberturas,Capitais,Frquias'!$G$11:$J$15,2,FALSE),IF(AND(K119="E"),VLOOKUP($AE$12,'Sel Coberturas,Capitais,Frquias'!$G$22:$J$32,2,FALSE),IF(AND(K119="F"),VLOOKUP($AE$12,'Sel Coberturas,Capitais,Frquias'!$L$11:$O$17,2,FALSE),IF(AND(K119="G"),VLOOKUP($AE$12,'Sel Coberturas,Capitais,Frquias'!$Q$11:$T$11,2,FALSE)))))))),"N")</f>
        <v>0</v>
      </c>
      <c r="AF119" s="118" t="b">
        <f>IF(AND(AE119="N"),"N",(IF(AND(K119="A"),VLOOKUP($AE$12,'Sel Coberturas,Capitais,Frquias'!$B$11:$E$17,3,FALSE),IF(AND(K119="B"),VLOOKUP($AE$12,'Sel Coberturas,Capitais,Frquias'!$B$22:$E$30,3,FALSE),IF(AND(K119="C"),VLOOKUP($AE$12,'Sel Coberturas,Capitais,Frquias'!$B$35:$E$48,3,FALSE),IF(AND(K119="D"),VLOOKUP($AE$12,'Sel Coberturas,Capitais,Frquias'!$G$11:$J$15,3,FALSE),IF(AND(K119="E"),VLOOKUP($AE$12,'Sel Coberturas,Capitais,Frquias'!$G$22:$J$32,3,FALSE),IF(AND(K119="F"),VLOOKUP($AE$12,'Sel Coberturas,Capitais,Frquias'!$L$11:$O$17,3,FALSE),IF(AND(K119="G"),VLOOKUP($AE$12,'Sel Coberturas,Capitais,Frquias'!$Q$11:$T$11,3,FALSE))))))))))</f>
        <v>0</v>
      </c>
      <c r="AG119" s="118" t="b">
        <f>IFERROR(IF(AND(K119="A"),VLOOKUP($AG$12,'Sel Coberturas,Capitais,Frquias'!$B$11:$E$17,2,FALSE),IF(AND(K119="B"),VLOOKUP($AG$12,'Sel Coberturas,Capitais,Frquias'!$B$22:$E$30,2,FALSE),IF(AND(K119="C"),VLOOKUP($AG$12,'Sel Coberturas,Capitais,Frquias'!$B$35:$E$48,2,FALSE),IF(AND(K119="D"),VLOOKUP($AG$12,'Sel Coberturas,Capitais,Frquias'!$G$11:$J$15,2,FALSE),IF(AND(K119="E"),VLOOKUP($AG$12,'Sel Coberturas,Capitais,Frquias'!$G$22:$J$32,2,FALSE),IF(AND(K119="F"),VLOOKUP($AG$12,'Sel Coberturas,Capitais,Frquias'!$L$11:$O$17,2,FALSE),IF(AND(K119="G"),VLOOKUP($AG$12,'Sel Coberturas,Capitais,Frquias'!$Q$11:$T$11,2,FALSE)))))))),"N")</f>
        <v>0</v>
      </c>
      <c r="AH119" s="118" t="b">
        <f>IF(AND(AG119="N"),"N",(IF(AND(K119="A"),VLOOKUP($AG$12,'Sel Coberturas,Capitais,Frquias'!$B$11:$E$17,3,FALSE),IF(AND(K119="B"),VLOOKUP($AG$12,'Sel Coberturas,Capitais,Frquias'!$B$22:$E$30,3,FALSE),IF(AND(K119="C"),VLOOKUP($AG$12,'Sel Coberturas,Capitais,Frquias'!$B$35:$E$48,3,FALSE),IF(AND(K119="D"),VLOOKUP($AG$12,'Sel Coberturas,Capitais,Frquias'!$G$11:$J$15,3,FALSE),IF(AND(K119="E"),VLOOKUP($AG$12,'Sel Coberturas,Capitais,Frquias'!$G$22:$J$32,3,FALSE),IF(AND(K119="F"),VLOOKUP($AG$12,'Sel Coberturas,Capitais,Frquias'!$L$11:$O$17,3,FALSE),IF(AND(K119="G"),VLOOKUP($AG$12,'Sel Coberturas,Capitais,Frquias'!$Q$11:$T$11,3,FALSE))))))))))</f>
        <v>0</v>
      </c>
      <c r="AI119" s="118" t="b">
        <f>IFERROR(IF(AND(K119="A"),VLOOKUP($AI$12,'Sel Coberturas,Capitais,Frquias'!$B$11:$E$17,2,FALSE),IF(AND(K119="B"),VLOOKUP($AI$12,'Sel Coberturas,Capitais,Frquias'!$B$22:$E$30,2,FALSE),IF(AND(K119="C"),VLOOKUP($AI$12,'Sel Coberturas,Capitais,Frquias'!$B$35:$E$48,2,FALSE),IF(AND(K119="D"),VLOOKUP($AI$12,'Sel Coberturas,Capitais,Frquias'!$G$11:$J$15,2,FALSE),IF(AND(K119="E"),VLOOKUP($AI$12,'Sel Coberturas,Capitais,Frquias'!$G$22:$J$32,2,FALSE),IF(AND(K119="F"),VLOOKUP($AI$12,'Sel Coberturas,Capitais,Frquias'!$L$11:$O$17,2,FALSE),IF(AND(K119="G"),VLOOKUP($AI$12,'Sel Coberturas,Capitais,Frquias'!$Q$11:$T$11,2,FALSE)))))))),"N")</f>
        <v>0</v>
      </c>
      <c r="BU119" s="100" t="s">
        <v>873</v>
      </c>
      <c r="BV119" s="100" t="s">
        <v>226</v>
      </c>
      <c r="BW119" s="94" t="s">
        <v>872</v>
      </c>
      <c r="BY119" s="102" t="s">
        <v>787</v>
      </c>
      <c r="BZ119" s="103" t="s">
        <v>396</v>
      </c>
      <c r="CA119" s="103">
        <v>598</v>
      </c>
      <c r="CC119" s="90">
        <v>2500</v>
      </c>
      <c r="CD119" s="89" t="s">
        <v>1938</v>
      </c>
      <c r="CF119" s="90">
        <v>11012</v>
      </c>
      <c r="CG119" s="92" t="s">
        <v>1939</v>
      </c>
    </row>
    <row r="120" spans="1:85">
      <c r="A120" s="85">
        <f t="shared" si="1"/>
        <v>108</v>
      </c>
      <c r="B120" s="114"/>
      <c r="C120" s="115"/>
      <c r="D120" s="115"/>
      <c r="E120" s="115"/>
      <c r="F120" s="114"/>
      <c r="G120" s="114"/>
      <c r="H120" s="114"/>
      <c r="I120" s="121"/>
      <c r="J120" s="116"/>
      <c r="K120" s="116"/>
      <c r="L120" s="117" t="b">
        <f>IFERROR(IF(AND(K120="A"),VLOOKUP($L$12,'Sel Coberturas,Capitais,Frquias'!$B$11:$E$17,3,FALSE),IF(AND(K120="B"),VLOOKUP($L$12,'Sel Coberturas,Capitais,Frquias'!$B$22:$E$30,3,FALSE),IF(AND(K120="C"),VLOOKUP($L$12,'Sel Coberturas,Capitais,Frquias'!$B$35:$E$48,3,FALSE),IF(AND(K120="D"),VLOOKUP($L$12,'Sel Coberturas,Capitais,Frquias'!$G$11:$J$15,3,FALSE),IF(AND(K120="E"),VLOOKUP($L$12,'Sel Coberturas,Capitais,Frquias'!$G$22:$J$32,3,FALSE),IF(AND(K120="F"),VLOOKUP($L$12,'Sel Coberturas,Capitais,Frquias'!$L$11:$O$17,3,FALSE),IF(AND(K120="G"),VLOOKUP($L$12,'Sel Coberturas,Capitais,Frquias'!$Q$11:$T$11,3,FALSE)))))))),"")</f>
        <v>0</v>
      </c>
      <c r="M120" s="118" t="b">
        <f>IFERROR(IF(AND(K120="A"),VLOOKUP($M$12,'Sel Coberturas,Capitais,Frquias'!$B$11:$E$17,2,FALSE),IF(AND(K120="B"),VLOOKUP($M$12,'Sel Coberturas,Capitais,Frquias'!$B$22:$E$30,2,FALSE),IF(AND(K120="C"),VLOOKUP($M$12,'Sel Coberturas,Capitais,Frquias'!$B$35:$E$48,2,FALSE),IF(AND(K120="D"),VLOOKUP($M$12,'Sel Coberturas,Capitais,Frquias'!$G$11:$J$15,2,FALSE),IF(AND(K120="E"),VLOOKUP($M$12,'Sel Coberturas,Capitais,Frquias'!$G$22:$J$32,2,FALSE),IF(AND(K120="F"),VLOOKUP($M$12,'Sel Coberturas,Capitais,Frquias'!$L$11:$O$17,2,FALSE),IF(AND(K120="G"),VLOOKUP($M$12,'Sel Coberturas,Capitais,Frquias'!$Q$11:$T$11,2,FALSE)))))))),"N")</f>
        <v>0</v>
      </c>
      <c r="N120" s="118" t="b">
        <f>IF(AND(M120="N"),"N",(IF(AND(K120="A"),VLOOKUP($M$12,'Sel Coberturas,Capitais,Frquias'!$B$11:$E$17,3,FALSE),IF(AND(K120="B"),VLOOKUP($M$12,'Sel Coberturas,Capitais,Frquias'!$B$22:$E$30,3,FALSE),IF(AND(K120="C"),VLOOKUP($M$12,'Sel Coberturas,Capitais,Frquias'!$B$35:$E$48,3,FALSE),IF(AND(K120="D"),VLOOKUP($M$12,'Sel Coberturas,Capitais,Frquias'!$G$11:$J$15,3,FALSE),IF(AND(K120="E"),VLOOKUP($M$12,'Sel Coberturas,Capitais,Frquias'!$G$22:$J$32,3,FALSE),IF(AND(K120="F"),VLOOKUP($M$12,'Sel Coberturas,Capitais,Frquias'!$L$11:$O$17,3,FALSE),IF(AND(K120="G"),VLOOKUP($M$12,'Sel Coberturas,Capitais,Frquias'!$Q$11:$T$11,3,FALSE))))))))))</f>
        <v>0</v>
      </c>
      <c r="O120" s="118" t="b">
        <f>IFERROR(IF(AND(K120="A"),VLOOKUP($O$12,'Sel Coberturas,Capitais,Frquias'!$B$11:$E$17,2,FALSE),IF(AND(K120="B"),VLOOKUP($O$12,'Sel Coberturas,Capitais,Frquias'!$B$22:$E$30,2,FALSE),IF(AND(K120="C"),VLOOKUP($O$12,'Sel Coberturas,Capitais,Frquias'!$B$35:$E$48,2,FALSE),IF(AND(K120="D"),VLOOKUP($O$12,'Sel Coberturas,Capitais,Frquias'!$G$11:$J$15,2,FALSE),IF(AND(K120="E"),VLOOKUP($O$12,'Sel Coberturas,Capitais,Frquias'!$G$22:$J$32,2,FALSE),IF(AND(K120="F"),VLOOKUP($O$12,'Sel Coberturas,Capitais,Frquias'!$L$11:$O$17,2,FALSE),IF(AND(K120="G"),VLOOKUP($O$12,'Sel Coberturas,Capitais,Frquias'!$Q$11:$T$11,2,FALSE)))))))),"N")</f>
        <v>0</v>
      </c>
      <c r="P120" s="118" t="b">
        <f>IFERROR(IF(AND(K120="A"),VLOOKUP($P$12,'Sel Coberturas,Capitais,Frquias'!$B$11:$E$17,2,FALSE),IF(AND(K120="B"),VLOOKUP($P$12,'Sel Coberturas,Capitais,Frquias'!$B$22:$E$30,2,FALSE),IF(AND(K120="C"),VLOOKUP($P$12,'Sel Coberturas,Capitais,Frquias'!$B$35:$E$48,2,FALSE),IF(AND(K120="D"),VLOOKUP($P$12,'Sel Coberturas,Capitais,Frquias'!$G$11:$J$15,2,FALSE),IF(AND(K120="E"),VLOOKUP($P$12,'Sel Coberturas,Capitais,Frquias'!$G$22:$J$32,2,FALSE),IF(AND(K120="F"),VLOOKUP($P$12,'Sel Coberturas,Capitais,Frquias'!$L$11:$O$17,2,FALSE),IF(AND(K120="G"),VLOOKUP($P$12,'Sel Coberturas,Capitais,Frquias'!$Q$11:$T$11,2,FALSE)))))))),"N")</f>
        <v>0</v>
      </c>
      <c r="Q120" s="118" t="b">
        <f>IFERROR(IF(AND(K120="A"),VLOOKUP($Q$12,'Sel Coberturas,Capitais,Frquias'!$B$11:$E$17,2,FALSE),IF(AND(K120="B"),VLOOKUP($Q$12,'Sel Coberturas,Capitais,Frquias'!$B$22:$E$30,2,FALSE),IF(AND(K120="C"),VLOOKUP($Q$12,'Sel Coberturas,Capitais,Frquias'!$B$35:$E$48,2,FALSE),IF(AND(K120="D"),VLOOKUP($Q$12,'Sel Coberturas,Capitais,Frquias'!$G$11:$J$15,2,FALSE),IF(AND(K120="E"),VLOOKUP($Q$12,'Sel Coberturas,Capitais,Frquias'!$G$22:$J$32,2,FALSE),IF(AND(K120="F"),VLOOKUP($Q$12,'Sel Coberturas,Capitais,Frquias'!$L$11:$O$17,2,FALSE),IF(AND(K120="G"),VLOOKUP($Q$12,'Sel Coberturas,Capitais,Frquias'!$Q$11:$T$11,2,FALSE)))))))),"N")</f>
        <v>0</v>
      </c>
      <c r="R120" s="118" t="b">
        <f>IF(AND(Q120="N"),"N",(IF(AND(K120="A"),VLOOKUP($Q$12,'Sel Coberturas,Capitais,Frquias'!$B$11:$E$17,3,FALSE),IF(AND(K120="B"),VLOOKUP($Q$12,'Sel Coberturas,Capitais,Frquias'!$B$22:$E$30,3,FALSE),IF(AND(K120="C"),VLOOKUP($Q$12,'Sel Coberturas,Capitais,Frquias'!$B$35:$E$48,3,FALSE),IF(AND(K120="D"),VLOOKUP($Q$12,'Sel Coberturas,Capitais,Frquias'!$G$11:$J$15,3,FALSE),IF(AND(K120="E"),VLOOKUP($Q$12,'Sel Coberturas,Capitais,Frquias'!$G$22:$J$32,3,FALSE),IF(AND(K120="F"),VLOOKUP($Q$12,'Sel Coberturas,Capitais,Frquias'!$L$11:$O$17,3,FALSE),IF(AND(K120="G"),VLOOKUP($Q$12,'Sel Coberturas,Capitais,Frquias'!$Q$11:$T$11,3,FALSE))))))))))</f>
        <v>0</v>
      </c>
      <c r="S120" s="118" t="b">
        <f>IFERROR(IF(AND(K120="A"),VLOOKUP($S$12,'Sel Coberturas,Capitais,Frquias'!$B$11:$E$17,2,FALSE),IF(AND(K120="B"),VLOOKUP($S$12,'Sel Coberturas,Capitais,Frquias'!$B$22:$E$30,2,FALSE),IF(AND(K120="C"),VLOOKUP($S$12,'Sel Coberturas,Capitais,Frquias'!$B$35:$E$48,2,FALSE),IF(AND(K120="D"),VLOOKUP($S$12,'Sel Coberturas,Capitais,Frquias'!$G$11:$J$15,2,FALSE),IF(AND(K120="E"),VLOOKUP($S$12,'Sel Coberturas,Capitais,Frquias'!$G$22:$J$32,2,FALSE),IF(AND(K120="F"),VLOOKUP($S$12,'Sel Coberturas,Capitais,Frquias'!$L$11:$O$17,2,FALSE),IF(AND(K120="G"),VLOOKUP($S$12,'Sel Coberturas,Capitais,Frquias'!$Q$11:$T$11,2,FALSE)))))))),"N")</f>
        <v>0</v>
      </c>
      <c r="T120" s="118" t="b">
        <f>IFERROR(IF(AND(S120="N"),"",(IF(AND(K120="A"),VLOOKUP($S$12,'Sel Coberturas,Capitais,Frquias'!$B$11:$E$17,4,FALSE),IF(AND(K120="B"),VLOOKUP($S$12,'Sel Coberturas,Capitais,Frquias'!$B$22:$E$30,4,FALSE),IF(AND(K120="C"),VLOOKUP($S$12,'Sel Coberturas,Capitais,Frquias'!$B$35:$E$48,4,FALSE),IF(AND(K120="D"),VLOOKUP($S$12,'Sel Coberturas,Capitais,Frquias'!$G$11:$J$15,4,FALSE),IF(AND(K120="E"),VLOOKUP($S$12,'Sel Coberturas,Capitais,Frquias'!$G$22:$J$32,4,FALSE),IF(AND(K120="F"),VLOOKUP($S$12,'Sel Coberturas,Capitais,Frquias'!$L$11:$O$17,4,FALSE),IF(AND(K120="G"),VLOOKUP($S$12,'Sel Coberturas,Capitais,Frquias'!$Q$11:$T$11,4,FALSE)))))))))),"")</f>
        <v>0</v>
      </c>
      <c r="U120" s="118" t="b">
        <f>IFERROR(IF(AND(K120="A"),VLOOKUP($U$12,'Sel Coberturas,Capitais,Frquias'!$B$11:$E$17,2,FALSE),IF(AND(K120="B"),VLOOKUP($U$12,'Sel Coberturas,Capitais,Frquias'!$B$22:$E$30,2,FALSE),IF(AND(K120="C"),VLOOKUP($U$12,'Sel Coberturas,Capitais,Frquias'!$B$35:$E$48,2,FALSE),IF(AND(K120="D"),VLOOKUP($U$12,'Sel Coberturas,Capitais,Frquias'!$G$11:$J$15,2,FALSE),IF(AND(K120="E"),VLOOKUP($U$12,'Sel Coberturas,Capitais,Frquias'!$G$22:$J$32,2,FALSE),IF(AND(K120="F"),VLOOKUP($U$12,'Sel Coberturas,Capitais,Frquias'!$L$11:$O$17,2,FALSE),IF(AND(K120="G"),VLOOKUP($U$12,'Sel Coberturas,Capitais,Frquias'!$Q$11:$T$11,2,FALSE)))))))),"N")</f>
        <v>0</v>
      </c>
      <c r="V120" s="119" t="b">
        <f>IFERROR(IF(AND(U120="N"),"",(IF(AND(K120="A"),VLOOKUP($U$12,'Sel Coberturas,Capitais,Frquias'!$B$11:$E$17,4,FALSE),IF(AND(K120="B"),VLOOKUP($U$12,'Sel Coberturas,Capitais,Frquias'!$B$22:$E$30,4,FALSE),IF(AND(K120="C"),VLOOKUP($U$12,'Sel Coberturas,Capitais,Frquias'!$B$35:$E$48,4,FALSE),IF(AND(K120="D"),VLOOKUP($U$12,'Sel Coberturas,Capitais,Frquias'!$G$11:$J$15,4,FALSE),IF(AND(K120="E"),VLOOKUP($U$12,'Sel Coberturas,Capitais,Frquias'!$G$22:$J$32,4,FALSE),IF(AND(K120="F"),VLOOKUP($U$12,'Sel Coberturas,Capitais,Frquias'!$L$11:$O$17,4,FALSE),IF(AND(K120="G"),VLOOKUP($U$12,'Sel Coberturas,Capitais,Frquias'!$Q$11:$T$11,4,FALSE)))))))))),"")</f>
        <v>0</v>
      </c>
      <c r="W120" s="118" t="b">
        <f>IFERROR(IF(AND(K120="A"),VLOOKUP($W$12,'Sel Coberturas,Capitais,Frquias'!$B$11:$E$17,2,FALSE),IF(AND(K120="B"),VLOOKUP($W$12,'Sel Coberturas,Capitais,Frquias'!$B$22:$E$30,2,FALSE),IF(AND(K120="C"),VLOOKUP($W$12,'Sel Coberturas,Capitais,Frquias'!$B$35:$E$48,2,FALSE),IF(AND(K120="D"),VLOOKUP($W$12,'Sel Coberturas,Capitais,Frquias'!$G$11:$J$15,2,FALSE),IF(AND(K120="E"),VLOOKUP($W$12,'Sel Coberturas,Capitais,Frquias'!$G$22:$J$32,2,FALSE),IF(AND(K120="F"),VLOOKUP($W$12,'Sel Coberturas,Capitais,Frquias'!$L$11:$O$17,2,FALSE),IF(AND(K120="G"),VLOOKUP($W$12,'Sel Coberturas,Capitais,Frquias'!$Q$11:$T$11,2,FALSE)))))))),"N")</f>
        <v>0</v>
      </c>
      <c r="X120" s="119" t="b">
        <f>IFERROR(IF(AND(W120="N"),"",(IF(AND(K120="A"),VLOOKUP($W$12,'Sel Coberturas,Capitais,Frquias'!$B$11:$E$17,4,FALSE),IF(AND(K120="B"),VLOOKUP($W$12,'Sel Coberturas,Capitais,Frquias'!$B$22:$E$30,4,FALSE),IF(AND(K120="C"),VLOOKUP($W$12,'Sel Coberturas,Capitais,Frquias'!$B$35:$E$48,4,FALSE),IF(AND(K120="D"),VLOOKUP($W$12,'Sel Coberturas,Capitais,Frquias'!$G$11:$J$15,4,FALSE),IF(AND(K120="E"),VLOOKUP($W$12,'Sel Coberturas,Capitais,Frquias'!$G$22:$J$32,4,FALSE),IF(AND(K120="F"),VLOOKUP($W$12,'Sel Coberturas,Capitais,Frquias'!$L$11:$O$17,4,FALSE),IF(AND(K120="G"),VLOOKUP($W$12,'Sel Coberturas,Capitais,Frquias'!$Q$11:$T$11,4,FALSE)))))))))),"")</f>
        <v>0</v>
      </c>
      <c r="Y120" s="118" t="b">
        <f>IFERROR(IF(AND(K120="A"),VLOOKUP($Y$12,'Sel Coberturas,Capitais,Frquias'!$B$11:$E$17,2,FALSE),IF(AND(K120="B"),VLOOKUP($Y$12,'Sel Coberturas,Capitais,Frquias'!$B$22:$E$30,2,FALSE),IF(AND(K120="C"),VLOOKUP($Y$12,'Sel Coberturas,Capitais,Frquias'!$B$35:$E$48,2,FALSE),IF(AND(K120="D"),VLOOKUP($Y$12,'Sel Coberturas,Capitais,Frquias'!$G$11:$J$15,2,FALSE),IF(AND(K120="E"),VLOOKUP($Y$12,'Sel Coberturas,Capitais,Frquias'!$G$22:$J$32,2,FALSE),IF(AND(K120="F"),VLOOKUP($Y$12,'Sel Coberturas,Capitais,Frquias'!$L$11:$O$17,2,FALSE),IF(AND(K120="G"),VLOOKUP($Y$12,'Sel Coberturas,Capitais,Frquias'!$Q$11:$T$11,2,FALSE)))))))),"N")</f>
        <v>0</v>
      </c>
      <c r="Z120" s="119" t="b">
        <f>IFERROR(IF(AND(Y120="N"),"",(IF(AND(K120="A"),VLOOKUP($Y$12,'Sel Coberturas,Capitais,Frquias'!$B$11:$E$17,4,FALSE),IF(AND(K120="B"),VLOOKUP($Y$12,'Sel Coberturas,Capitais,Frquias'!$B$22:$E$30,4,FALSE),IF(AND(K120="C"),VLOOKUP($Y$12,'Sel Coberturas,Capitais,Frquias'!$B$35:$E$48,4,FALSE),IF(AND(K120="D"),VLOOKUP($Y$12,'Sel Coberturas,Capitais,Frquias'!$G$11:$J$15,4,FALSE),IF(AND(K120="E"),VLOOKUP($Y$12,'Sel Coberturas,Capitais,Frquias'!$G$22:$J$32,4,FALSE),IF(AND(K120="F"),VLOOKUP($Y$12,'Sel Coberturas,Capitais,Frquias'!$L$11:$O$17,4,FALSE),IF(AND(K120="G"),VLOOKUP($Y$12,'Sel Coberturas,Capitais,Frquias'!$Q$11:$T$11,4,FALSE)))))))))),"")</f>
        <v>0</v>
      </c>
      <c r="AA120" s="118" t="b">
        <f>IFERROR(IF(AND(K120="A"),VLOOKUP($AA$12,'Sel Coberturas,Capitais,Frquias'!$B$11:$E$17,2,FALSE),IF(AND(K120="B"),VLOOKUP($AA$12,'Sel Coberturas,Capitais,Frquias'!$B$22:$E$30,2,FALSE),IF(AND(K120="C"),VLOOKUP($AA$12,'Sel Coberturas,Capitais,Frquias'!$B$35:$E$48,2,FALSE),IF(AND(K120="D"),VLOOKUP($AA$12,'Sel Coberturas,Capitais,Frquias'!$G$11:$J$15,2,FALSE),IF(AND(K120="E"),VLOOKUP($AA$12,'Sel Coberturas,Capitais,Frquias'!$G$22:$J$32,2,FALSE),IF(AND(K120="F"),VLOOKUP($AA$12,'Sel Coberturas,Capitais,Frquias'!$L$11:$O$17,2,FALSE),IF(AND(K120="G"),VLOOKUP($AA$12,'Sel Coberturas,Capitais,Frquias'!$Q$11:$T$11,2,FALSE)))))))),"N")</f>
        <v>0</v>
      </c>
      <c r="AB120" s="119" t="b">
        <f>IFERROR(IF(AND(AA120="N"),"",(IF(AND(K120="A"),VLOOKUP($AA$12,'Sel Coberturas,Capitais,Frquias'!$B$11:$E$17,4,FALSE),IF(AND(K120="B"),VLOOKUP($AA$12,'Sel Coberturas,Capitais,Frquias'!$B$22:$E$30,4,FALSE),IF(AND(K120="C"),VLOOKUP($AA$12,'Sel Coberturas,Capitais,Frquias'!$B$35:$E$48,4,FALSE),IF(AND(K120="D"),VLOOKUP($AA$12,'Sel Coberturas,Capitais,Frquias'!$G$11:$J$15,4,FALSE),IF(AND(K120="E"),VLOOKUP($AA$12,'Sel Coberturas,Capitais,Frquias'!$G$22:$J$32,4,FALSE),IF(AND(K120="F"),VLOOKUP($AA$12,'Sel Coberturas,Capitais,Frquias'!$L$11:$O$17,4,FALSE),IF(AND(K120="G"),VLOOKUP($AA$12,'Sel Coberturas,Capitais,Frquias'!$Q$11:$T$11,4,FALSE)))))))))),"")</f>
        <v>0</v>
      </c>
      <c r="AC120" s="118" t="b">
        <f>IFERROR(IF(AND(K120="A"),VLOOKUP($AC$12,'Sel Coberturas,Capitais,Frquias'!$B$11:$E$17,2,FALSE),IF(AND(K120="B"),VLOOKUP($AC$12,'Sel Coberturas,Capitais,Frquias'!$B$22:$E$30,2,FALSE),IF(AND(K120="C"),VLOOKUP($AC$12,'Sel Coberturas,Capitais,Frquias'!$B$35:$E$48,2,FALSE),IF(AND(K120="D"),VLOOKUP($AC$12,'Sel Coberturas,Capitais,Frquias'!$G$11:$J$15,2,FALSE),IF(AND(K120="E"),VLOOKUP($AC$12,'Sel Coberturas,Capitais,Frquias'!$G$22:$J$32,2,FALSE),IF(AND(K120="F"),VLOOKUP($AC$12,'Sel Coberturas,Capitais,Frquias'!$L$11:$O$17,2,FALSE),IF(AND(K120="G"),VLOOKUP($AC$12,'Sel Coberturas,Capitais,Frquias'!$Q$11:$T$11,2,FALSE)))))))),"N")</f>
        <v>0</v>
      </c>
      <c r="AD120" s="118" t="b">
        <f>IF(AND(AC120="N"),"N",(IF(AND(K120="A"),VLOOKUP($AC$12,'Sel Coberturas,Capitais,Frquias'!$B$11:$E$17,3,FALSE),IF(AND(K120="B"),VLOOKUP($AC$12,'Sel Coberturas,Capitais,Frquias'!$B$22:$E$30,3,FALSE),IF(AND(K120="C"),VLOOKUP($AC$12,'Sel Coberturas,Capitais,Frquias'!$B$35:$E$48,3,FALSE),IF(AND(K120="D"),VLOOKUP($AC$12,'Sel Coberturas,Capitais,Frquias'!$G$11:$J$15,3,FALSE),IF(AND(K120="E"),VLOOKUP($AC$12,'Sel Coberturas,Capitais,Frquias'!$G$22:$J$32,3,FALSE),IF(AND(K120="F"),VLOOKUP($AC$12,'Sel Coberturas,Capitais,Frquias'!$L$11:$O$17,3,FALSE),IF(AND(K120="G"),VLOOKUP($AC$12,'Sel Coberturas,Capitais,Frquias'!$Q$11:$T$11,3,FALSE))))))))))</f>
        <v>0</v>
      </c>
      <c r="AE120" s="118" t="b">
        <f>IFERROR(IF(AND(K120="A"),VLOOKUP($AE$12,'Sel Coberturas,Capitais,Frquias'!$B$11:$E$17,2,FALSE),IF(AND(K120="B"),VLOOKUP($AE$12,'Sel Coberturas,Capitais,Frquias'!$B$22:$E$30,2,FALSE),IF(AND(K120="C"),VLOOKUP($AE$12,'Sel Coberturas,Capitais,Frquias'!$B$35:$E$48,2,FALSE),IF(AND(K120="D"),VLOOKUP($AE$12,'Sel Coberturas,Capitais,Frquias'!$G$11:$J$15,2,FALSE),IF(AND(K120="E"),VLOOKUP($AE$12,'Sel Coberturas,Capitais,Frquias'!$G$22:$J$32,2,FALSE),IF(AND(K120="F"),VLOOKUP($AE$12,'Sel Coberturas,Capitais,Frquias'!$L$11:$O$17,2,FALSE),IF(AND(K120="G"),VLOOKUP($AE$12,'Sel Coberturas,Capitais,Frquias'!$Q$11:$T$11,2,FALSE)))))))),"N")</f>
        <v>0</v>
      </c>
      <c r="AF120" s="118" t="b">
        <f>IF(AND(AE120="N"),"N",(IF(AND(K120="A"),VLOOKUP($AE$12,'Sel Coberturas,Capitais,Frquias'!$B$11:$E$17,3,FALSE),IF(AND(K120="B"),VLOOKUP($AE$12,'Sel Coberturas,Capitais,Frquias'!$B$22:$E$30,3,FALSE),IF(AND(K120="C"),VLOOKUP($AE$12,'Sel Coberturas,Capitais,Frquias'!$B$35:$E$48,3,FALSE),IF(AND(K120="D"),VLOOKUP($AE$12,'Sel Coberturas,Capitais,Frquias'!$G$11:$J$15,3,FALSE),IF(AND(K120="E"),VLOOKUP($AE$12,'Sel Coberturas,Capitais,Frquias'!$G$22:$J$32,3,FALSE),IF(AND(K120="F"),VLOOKUP($AE$12,'Sel Coberturas,Capitais,Frquias'!$L$11:$O$17,3,FALSE),IF(AND(K120="G"),VLOOKUP($AE$12,'Sel Coberturas,Capitais,Frquias'!$Q$11:$T$11,3,FALSE))))))))))</f>
        <v>0</v>
      </c>
      <c r="AG120" s="118" t="b">
        <f>IFERROR(IF(AND(K120="A"),VLOOKUP($AG$12,'Sel Coberturas,Capitais,Frquias'!$B$11:$E$17,2,FALSE),IF(AND(K120="B"),VLOOKUP($AG$12,'Sel Coberturas,Capitais,Frquias'!$B$22:$E$30,2,FALSE),IF(AND(K120="C"),VLOOKUP($AG$12,'Sel Coberturas,Capitais,Frquias'!$B$35:$E$48,2,FALSE),IF(AND(K120="D"),VLOOKUP($AG$12,'Sel Coberturas,Capitais,Frquias'!$G$11:$J$15,2,FALSE),IF(AND(K120="E"),VLOOKUP($AG$12,'Sel Coberturas,Capitais,Frquias'!$G$22:$J$32,2,FALSE),IF(AND(K120="F"),VLOOKUP($AG$12,'Sel Coberturas,Capitais,Frquias'!$L$11:$O$17,2,FALSE),IF(AND(K120="G"),VLOOKUP($AG$12,'Sel Coberturas,Capitais,Frquias'!$Q$11:$T$11,2,FALSE)))))))),"N")</f>
        <v>0</v>
      </c>
      <c r="AH120" s="118" t="b">
        <f>IF(AND(AG120="N"),"N",(IF(AND(K120="A"),VLOOKUP($AG$12,'Sel Coberturas,Capitais,Frquias'!$B$11:$E$17,3,FALSE),IF(AND(K120="B"),VLOOKUP($AG$12,'Sel Coberturas,Capitais,Frquias'!$B$22:$E$30,3,FALSE),IF(AND(K120="C"),VLOOKUP($AG$12,'Sel Coberturas,Capitais,Frquias'!$B$35:$E$48,3,FALSE),IF(AND(K120="D"),VLOOKUP($AG$12,'Sel Coberturas,Capitais,Frquias'!$G$11:$J$15,3,FALSE),IF(AND(K120="E"),VLOOKUP($AG$12,'Sel Coberturas,Capitais,Frquias'!$G$22:$J$32,3,FALSE),IF(AND(K120="F"),VLOOKUP($AG$12,'Sel Coberturas,Capitais,Frquias'!$L$11:$O$17,3,FALSE),IF(AND(K120="G"),VLOOKUP($AG$12,'Sel Coberturas,Capitais,Frquias'!$Q$11:$T$11,3,FALSE))))))))))</f>
        <v>0</v>
      </c>
      <c r="AI120" s="118" t="b">
        <f>IFERROR(IF(AND(K120="A"),VLOOKUP($AI$12,'Sel Coberturas,Capitais,Frquias'!$B$11:$E$17,2,FALSE),IF(AND(K120="B"),VLOOKUP($AI$12,'Sel Coberturas,Capitais,Frquias'!$B$22:$E$30,2,FALSE),IF(AND(K120="C"),VLOOKUP($AI$12,'Sel Coberturas,Capitais,Frquias'!$B$35:$E$48,2,FALSE),IF(AND(K120="D"),VLOOKUP($AI$12,'Sel Coberturas,Capitais,Frquias'!$G$11:$J$15,2,FALSE),IF(AND(K120="E"),VLOOKUP($AI$12,'Sel Coberturas,Capitais,Frquias'!$G$22:$J$32,2,FALSE),IF(AND(K120="F"),VLOOKUP($AI$12,'Sel Coberturas,Capitais,Frquias'!$L$11:$O$17,2,FALSE),IF(AND(K120="G"),VLOOKUP($AI$12,'Sel Coberturas,Capitais,Frquias'!$Q$11:$T$11,2,FALSE)))))))),"N")</f>
        <v>0</v>
      </c>
      <c r="BU120" s="100" t="s">
        <v>600</v>
      </c>
      <c r="BV120" s="100" t="s">
        <v>231</v>
      </c>
      <c r="BW120" s="94" t="s">
        <v>599</v>
      </c>
      <c r="BY120" s="102" t="s">
        <v>621</v>
      </c>
      <c r="BZ120" s="103" t="s">
        <v>396</v>
      </c>
      <c r="CA120" s="103">
        <v>454</v>
      </c>
      <c r="CC120" s="90">
        <v>2504</v>
      </c>
      <c r="CD120" s="89" t="s">
        <v>1938</v>
      </c>
      <c r="CF120" s="90">
        <v>11013</v>
      </c>
      <c r="CG120" s="92" t="s">
        <v>1940</v>
      </c>
    </row>
    <row r="121" spans="1:85">
      <c r="A121" s="85">
        <f t="shared" si="1"/>
        <v>109</v>
      </c>
      <c r="B121" s="114"/>
      <c r="C121" s="115"/>
      <c r="D121" s="115"/>
      <c r="E121" s="115"/>
      <c r="F121" s="114"/>
      <c r="G121" s="114"/>
      <c r="H121" s="114"/>
      <c r="I121" s="121"/>
      <c r="J121" s="116"/>
      <c r="K121" s="116"/>
      <c r="L121" s="117" t="b">
        <f>IFERROR(IF(AND(K121="A"),VLOOKUP($L$12,'Sel Coberturas,Capitais,Frquias'!$B$11:$E$17,3,FALSE),IF(AND(K121="B"),VLOOKUP($L$12,'Sel Coberturas,Capitais,Frquias'!$B$22:$E$30,3,FALSE),IF(AND(K121="C"),VLOOKUP($L$12,'Sel Coberturas,Capitais,Frquias'!$B$35:$E$48,3,FALSE),IF(AND(K121="D"),VLOOKUP($L$12,'Sel Coberturas,Capitais,Frquias'!$G$11:$J$15,3,FALSE),IF(AND(K121="E"),VLOOKUP($L$12,'Sel Coberturas,Capitais,Frquias'!$G$22:$J$32,3,FALSE),IF(AND(K121="F"),VLOOKUP($L$12,'Sel Coberturas,Capitais,Frquias'!$L$11:$O$17,3,FALSE),IF(AND(K121="G"),VLOOKUP($L$12,'Sel Coberturas,Capitais,Frquias'!$Q$11:$T$11,3,FALSE)))))))),"")</f>
        <v>0</v>
      </c>
      <c r="M121" s="118" t="b">
        <f>IFERROR(IF(AND(K121="A"),VLOOKUP($M$12,'Sel Coberturas,Capitais,Frquias'!$B$11:$E$17,2,FALSE),IF(AND(K121="B"),VLOOKUP($M$12,'Sel Coberturas,Capitais,Frquias'!$B$22:$E$30,2,FALSE),IF(AND(K121="C"),VLOOKUP($M$12,'Sel Coberturas,Capitais,Frquias'!$B$35:$E$48,2,FALSE),IF(AND(K121="D"),VLOOKUP($M$12,'Sel Coberturas,Capitais,Frquias'!$G$11:$J$15,2,FALSE),IF(AND(K121="E"),VLOOKUP($M$12,'Sel Coberturas,Capitais,Frquias'!$G$22:$J$32,2,FALSE),IF(AND(K121="F"),VLOOKUP($M$12,'Sel Coberturas,Capitais,Frquias'!$L$11:$O$17,2,FALSE),IF(AND(K121="G"),VLOOKUP($M$12,'Sel Coberturas,Capitais,Frquias'!$Q$11:$T$11,2,FALSE)))))))),"N")</f>
        <v>0</v>
      </c>
      <c r="N121" s="118" t="b">
        <f>IF(AND(M121="N"),"N",(IF(AND(K121="A"),VLOOKUP($M$12,'Sel Coberturas,Capitais,Frquias'!$B$11:$E$17,3,FALSE),IF(AND(K121="B"),VLOOKUP($M$12,'Sel Coberturas,Capitais,Frquias'!$B$22:$E$30,3,FALSE),IF(AND(K121="C"),VLOOKUP($M$12,'Sel Coberturas,Capitais,Frquias'!$B$35:$E$48,3,FALSE),IF(AND(K121="D"),VLOOKUP($M$12,'Sel Coberturas,Capitais,Frquias'!$G$11:$J$15,3,FALSE),IF(AND(K121="E"),VLOOKUP($M$12,'Sel Coberturas,Capitais,Frquias'!$G$22:$J$32,3,FALSE),IF(AND(K121="F"),VLOOKUP($M$12,'Sel Coberturas,Capitais,Frquias'!$L$11:$O$17,3,FALSE),IF(AND(K121="G"),VLOOKUP($M$12,'Sel Coberturas,Capitais,Frquias'!$Q$11:$T$11,3,FALSE))))))))))</f>
        <v>0</v>
      </c>
      <c r="O121" s="118" t="b">
        <f>IFERROR(IF(AND(K121="A"),VLOOKUP($O$12,'Sel Coberturas,Capitais,Frquias'!$B$11:$E$17,2,FALSE),IF(AND(K121="B"),VLOOKUP($O$12,'Sel Coberturas,Capitais,Frquias'!$B$22:$E$30,2,FALSE),IF(AND(K121="C"),VLOOKUP($O$12,'Sel Coberturas,Capitais,Frquias'!$B$35:$E$48,2,FALSE),IF(AND(K121="D"),VLOOKUP($O$12,'Sel Coberturas,Capitais,Frquias'!$G$11:$J$15,2,FALSE),IF(AND(K121="E"),VLOOKUP($O$12,'Sel Coberturas,Capitais,Frquias'!$G$22:$J$32,2,FALSE),IF(AND(K121="F"),VLOOKUP($O$12,'Sel Coberturas,Capitais,Frquias'!$L$11:$O$17,2,FALSE),IF(AND(K121="G"),VLOOKUP($O$12,'Sel Coberturas,Capitais,Frquias'!$Q$11:$T$11,2,FALSE)))))))),"N")</f>
        <v>0</v>
      </c>
      <c r="P121" s="118" t="b">
        <f>IFERROR(IF(AND(K121="A"),VLOOKUP($P$12,'Sel Coberturas,Capitais,Frquias'!$B$11:$E$17,2,FALSE),IF(AND(K121="B"),VLOOKUP($P$12,'Sel Coberturas,Capitais,Frquias'!$B$22:$E$30,2,FALSE),IF(AND(K121="C"),VLOOKUP($P$12,'Sel Coberturas,Capitais,Frquias'!$B$35:$E$48,2,FALSE),IF(AND(K121="D"),VLOOKUP($P$12,'Sel Coberturas,Capitais,Frquias'!$G$11:$J$15,2,FALSE),IF(AND(K121="E"),VLOOKUP($P$12,'Sel Coberturas,Capitais,Frquias'!$G$22:$J$32,2,FALSE),IF(AND(K121="F"),VLOOKUP($P$12,'Sel Coberturas,Capitais,Frquias'!$L$11:$O$17,2,FALSE),IF(AND(K121="G"),VLOOKUP($P$12,'Sel Coberturas,Capitais,Frquias'!$Q$11:$T$11,2,FALSE)))))))),"N")</f>
        <v>0</v>
      </c>
      <c r="Q121" s="118" t="b">
        <f>IFERROR(IF(AND(K121="A"),VLOOKUP($Q$12,'Sel Coberturas,Capitais,Frquias'!$B$11:$E$17,2,FALSE),IF(AND(K121="B"),VLOOKUP($Q$12,'Sel Coberturas,Capitais,Frquias'!$B$22:$E$30,2,FALSE),IF(AND(K121="C"),VLOOKUP($Q$12,'Sel Coberturas,Capitais,Frquias'!$B$35:$E$48,2,FALSE),IF(AND(K121="D"),VLOOKUP($Q$12,'Sel Coberturas,Capitais,Frquias'!$G$11:$J$15,2,FALSE),IF(AND(K121="E"),VLOOKUP($Q$12,'Sel Coberturas,Capitais,Frquias'!$G$22:$J$32,2,FALSE),IF(AND(K121="F"),VLOOKUP($Q$12,'Sel Coberturas,Capitais,Frquias'!$L$11:$O$17,2,FALSE),IF(AND(K121="G"),VLOOKUP($Q$12,'Sel Coberturas,Capitais,Frquias'!$Q$11:$T$11,2,FALSE)))))))),"N")</f>
        <v>0</v>
      </c>
      <c r="R121" s="118" t="b">
        <f>IF(AND(Q121="N"),"N",(IF(AND(K121="A"),VLOOKUP($Q$12,'Sel Coberturas,Capitais,Frquias'!$B$11:$E$17,3,FALSE),IF(AND(K121="B"),VLOOKUP($Q$12,'Sel Coberturas,Capitais,Frquias'!$B$22:$E$30,3,FALSE),IF(AND(K121="C"),VLOOKUP($Q$12,'Sel Coberturas,Capitais,Frquias'!$B$35:$E$48,3,FALSE),IF(AND(K121="D"),VLOOKUP($Q$12,'Sel Coberturas,Capitais,Frquias'!$G$11:$J$15,3,FALSE),IF(AND(K121="E"),VLOOKUP($Q$12,'Sel Coberturas,Capitais,Frquias'!$G$22:$J$32,3,FALSE),IF(AND(K121="F"),VLOOKUP($Q$12,'Sel Coberturas,Capitais,Frquias'!$L$11:$O$17,3,FALSE),IF(AND(K121="G"),VLOOKUP($Q$12,'Sel Coberturas,Capitais,Frquias'!$Q$11:$T$11,3,FALSE))))))))))</f>
        <v>0</v>
      </c>
      <c r="S121" s="118" t="b">
        <f>IFERROR(IF(AND(K121="A"),VLOOKUP($S$12,'Sel Coberturas,Capitais,Frquias'!$B$11:$E$17,2,FALSE),IF(AND(K121="B"),VLOOKUP($S$12,'Sel Coberturas,Capitais,Frquias'!$B$22:$E$30,2,FALSE),IF(AND(K121="C"),VLOOKUP($S$12,'Sel Coberturas,Capitais,Frquias'!$B$35:$E$48,2,FALSE),IF(AND(K121="D"),VLOOKUP($S$12,'Sel Coberturas,Capitais,Frquias'!$G$11:$J$15,2,FALSE),IF(AND(K121="E"),VLOOKUP($S$12,'Sel Coberturas,Capitais,Frquias'!$G$22:$J$32,2,FALSE),IF(AND(K121="F"),VLOOKUP($S$12,'Sel Coberturas,Capitais,Frquias'!$L$11:$O$17,2,FALSE),IF(AND(K121="G"),VLOOKUP($S$12,'Sel Coberturas,Capitais,Frquias'!$Q$11:$T$11,2,FALSE)))))))),"N")</f>
        <v>0</v>
      </c>
      <c r="T121" s="118" t="b">
        <f>IFERROR(IF(AND(S121="N"),"",(IF(AND(K121="A"),VLOOKUP($S$12,'Sel Coberturas,Capitais,Frquias'!$B$11:$E$17,4,FALSE),IF(AND(K121="B"),VLOOKUP($S$12,'Sel Coberturas,Capitais,Frquias'!$B$22:$E$30,4,FALSE),IF(AND(K121="C"),VLOOKUP($S$12,'Sel Coberturas,Capitais,Frquias'!$B$35:$E$48,4,FALSE),IF(AND(K121="D"),VLOOKUP($S$12,'Sel Coberturas,Capitais,Frquias'!$G$11:$J$15,4,FALSE),IF(AND(K121="E"),VLOOKUP($S$12,'Sel Coberturas,Capitais,Frquias'!$G$22:$J$32,4,FALSE),IF(AND(K121="F"),VLOOKUP($S$12,'Sel Coberturas,Capitais,Frquias'!$L$11:$O$17,4,FALSE),IF(AND(K121="G"),VLOOKUP($S$12,'Sel Coberturas,Capitais,Frquias'!$Q$11:$T$11,4,FALSE)))))))))),"")</f>
        <v>0</v>
      </c>
      <c r="U121" s="118" t="b">
        <f>IFERROR(IF(AND(K121="A"),VLOOKUP($U$12,'Sel Coberturas,Capitais,Frquias'!$B$11:$E$17,2,FALSE),IF(AND(K121="B"),VLOOKUP($U$12,'Sel Coberturas,Capitais,Frquias'!$B$22:$E$30,2,FALSE),IF(AND(K121="C"),VLOOKUP($U$12,'Sel Coberturas,Capitais,Frquias'!$B$35:$E$48,2,FALSE),IF(AND(K121="D"),VLOOKUP($U$12,'Sel Coberturas,Capitais,Frquias'!$G$11:$J$15,2,FALSE),IF(AND(K121="E"),VLOOKUP($U$12,'Sel Coberturas,Capitais,Frquias'!$G$22:$J$32,2,FALSE),IF(AND(K121="F"),VLOOKUP($U$12,'Sel Coberturas,Capitais,Frquias'!$L$11:$O$17,2,FALSE),IF(AND(K121="G"),VLOOKUP($U$12,'Sel Coberturas,Capitais,Frquias'!$Q$11:$T$11,2,FALSE)))))))),"N")</f>
        <v>0</v>
      </c>
      <c r="V121" s="119" t="b">
        <f>IFERROR(IF(AND(U121="N"),"",(IF(AND(K121="A"),VLOOKUP($U$12,'Sel Coberturas,Capitais,Frquias'!$B$11:$E$17,4,FALSE),IF(AND(K121="B"),VLOOKUP($U$12,'Sel Coberturas,Capitais,Frquias'!$B$22:$E$30,4,FALSE),IF(AND(K121="C"),VLOOKUP($U$12,'Sel Coberturas,Capitais,Frquias'!$B$35:$E$48,4,FALSE),IF(AND(K121="D"),VLOOKUP($U$12,'Sel Coberturas,Capitais,Frquias'!$G$11:$J$15,4,FALSE),IF(AND(K121="E"),VLOOKUP($U$12,'Sel Coberturas,Capitais,Frquias'!$G$22:$J$32,4,FALSE),IF(AND(K121="F"),VLOOKUP($U$12,'Sel Coberturas,Capitais,Frquias'!$L$11:$O$17,4,FALSE),IF(AND(K121="G"),VLOOKUP($U$12,'Sel Coberturas,Capitais,Frquias'!$Q$11:$T$11,4,FALSE)))))))))),"")</f>
        <v>0</v>
      </c>
      <c r="W121" s="118" t="b">
        <f>IFERROR(IF(AND(K121="A"),VLOOKUP($W$12,'Sel Coberturas,Capitais,Frquias'!$B$11:$E$17,2,FALSE),IF(AND(K121="B"),VLOOKUP($W$12,'Sel Coberturas,Capitais,Frquias'!$B$22:$E$30,2,FALSE),IF(AND(K121="C"),VLOOKUP($W$12,'Sel Coberturas,Capitais,Frquias'!$B$35:$E$48,2,FALSE),IF(AND(K121="D"),VLOOKUP($W$12,'Sel Coberturas,Capitais,Frquias'!$G$11:$J$15,2,FALSE),IF(AND(K121="E"),VLOOKUP($W$12,'Sel Coberturas,Capitais,Frquias'!$G$22:$J$32,2,FALSE),IF(AND(K121="F"),VLOOKUP($W$12,'Sel Coberturas,Capitais,Frquias'!$L$11:$O$17,2,FALSE),IF(AND(K121="G"),VLOOKUP($W$12,'Sel Coberturas,Capitais,Frquias'!$Q$11:$T$11,2,FALSE)))))))),"N")</f>
        <v>0</v>
      </c>
      <c r="X121" s="119" t="b">
        <f>IFERROR(IF(AND(W121="N"),"",(IF(AND(K121="A"),VLOOKUP($W$12,'Sel Coberturas,Capitais,Frquias'!$B$11:$E$17,4,FALSE),IF(AND(K121="B"),VLOOKUP($W$12,'Sel Coberturas,Capitais,Frquias'!$B$22:$E$30,4,FALSE),IF(AND(K121="C"),VLOOKUP($W$12,'Sel Coberturas,Capitais,Frquias'!$B$35:$E$48,4,FALSE),IF(AND(K121="D"),VLOOKUP($W$12,'Sel Coberturas,Capitais,Frquias'!$G$11:$J$15,4,FALSE),IF(AND(K121="E"),VLOOKUP($W$12,'Sel Coberturas,Capitais,Frquias'!$G$22:$J$32,4,FALSE),IF(AND(K121="F"),VLOOKUP($W$12,'Sel Coberturas,Capitais,Frquias'!$L$11:$O$17,4,FALSE),IF(AND(K121="G"),VLOOKUP($W$12,'Sel Coberturas,Capitais,Frquias'!$Q$11:$T$11,4,FALSE)))))))))),"")</f>
        <v>0</v>
      </c>
      <c r="Y121" s="118" t="b">
        <f>IFERROR(IF(AND(K121="A"),VLOOKUP($Y$12,'Sel Coberturas,Capitais,Frquias'!$B$11:$E$17,2,FALSE),IF(AND(K121="B"),VLOOKUP($Y$12,'Sel Coberturas,Capitais,Frquias'!$B$22:$E$30,2,FALSE),IF(AND(K121="C"),VLOOKUP($Y$12,'Sel Coberturas,Capitais,Frquias'!$B$35:$E$48,2,FALSE),IF(AND(K121="D"),VLOOKUP($Y$12,'Sel Coberturas,Capitais,Frquias'!$G$11:$J$15,2,FALSE),IF(AND(K121="E"),VLOOKUP($Y$12,'Sel Coberturas,Capitais,Frquias'!$G$22:$J$32,2,FALSE),IF(AND(K121="F"),VLOOKUP($Y$12,'Sel Coberturas,Capitais,Frquias'!$L$11:$O$17,2,FALSE),IF(AND(K121="G"),VLOOKUP($Y$12,'Sel Coberturas,Capitais,Frquias'!$Q$11:$T$11,2,FALSE)))))))),"N")</f>
        <v>0</v>
      </c>
      <c r="Z121" s="119" t="b">
        <f>IFERROR(IF(AND(Y121="N"),"",(IF(AND(K121="A"),VLOOKUP($Y$12,'Sel Coberturas,Capitais,Frquias'!$B$11:$E$17,4,FALSE),IF(AND(K121="B"),VLOOKUP($Y$12,'Sel Coberturas,Capitais,Frquias'!$B$22:$E$30,4,FALSE),IF(AND(K121="C"),VLOOKUP($Y$12,'Sel Coberturas,Capitais,Frquias'!$B$35:$E$48,4,FALSE),IF(AND(K121="D"),VLOOKUP($Y$12,'Sel Coberturas,Capitais,Frquias'!$G$11:$J$15,4,FALSE),IF(AND(K121="E"),VLOOKUP($Y$12,'Sel Coberturas,Capitais,Frquias'!$G$22:$J$32,4,FALSE),IF(AND(K121="F"),VLOOKUP($Y$12,'Sel Coberturas,Capitais,Frquias'!$L$11:$O$17,4,FALSE),IF(AND(K121="G"),VLOOKUP($Y$12,'Sel Coberturas,Capitais,Frquias'!$Q$11:$T$11,4,FALSE)))))))))),"")</f>
        <v>0</v>
      </c>
      <c r="AA121" s="118" t="b">
        <f>IFERROR(IF(AND(K121="A"),VLOOKUP($AA$12,'Sel Coberturas,Capitais,Frquias'!$B$11:$E$17,2,FALSE),IF(AND(K121="B"),VLOOKUP($AA$12,'Sel Coberturas,Capitais,Frquias'!$B$22:$E$30,2,FALSE),IF(AND(K121="C"),VLOOKUP($AA$12,'Sel Coberturas,Capitais,Frquias'!$B$35:$E$48,2,FALSE),IF(AND(K121="D"),VLOOKUP($AA$12,'Sel Coberturas,Capitais,Frquias'!$G$11:$J$15,2,FALSE),IF(AND(K121="E"),VLOOKUP($AA$12,'Sel Coberturas,Capitais,Frquias'!$G$22:$J$32,2,FALSE),IF(AND(K121="F"),VLOOKUP($AA$12,'Sel Coberturas,Capitais,Frquias'!$L$11:$O$17,2,FALSE),IF(AND(K121="G"),VLOOKUP($AA$12,'Sel Coberturas,Capitais,Frquias'!$Q$11:$T$11,2,FALSE)))))))),"N")</f>
        <v>0</v>
      </c>
      <c r="AB121" s="119" t="b">
        <f>IFERROR(IF(AND(AA121="N"),"",(IF(AND(K121="A"),VLOOKUP($AA$12,'Sel Coberturas,Capitais,Frquias'!$B$11:$E$17,4,FALSE),IF(AND(K121="B"),VLOOKUP($AA$12,'Sel Coberturas,Capitais,Frquias'!$B$22:$E$30,4,FALSE),IF(AND(K121="C"),VLOOKUP($AA$12,'Sel Coberturas,Capitais,Frquias'!$B$35:$E$48,4,FALSE),IF(AND(K121="D"),VLOOKUP($AA$12,'Sel Coberturas,Capitais,Frquias'!$G$11:$J$15,4,FALSE),IF(AND(K121="E"),VLOOKUP($AA$12,'Sel Coberturas,Capitais,Frquias'!$G$22:$J$32,4,FALSE),IF(AND(K121="F"),VLOOKUP($AA$12,'Sel Coberturas,Capitais,Frquias'!$L$11:$O$17,4,FALSE),IF(AND(K121="G"),VLOOKUP($AA$12,'Sel Coberturas,Capitais,Frquias'!$Q$11:$T$11,4,FALSE)))))))))),"")</f>
        <v>0</v>
      </c>
      <c r="AC121" s="118" t="b">
        <f>IFERROR(IF(AND(K121="A"),VLOOKUP($AC$12,'Sel Coberturas,Capitais,Frquias'!$B$11:$E$17,2,FALSE),IF(AND(K121="B"),VLOOKUP($AC$12,'Sel Coberturas,Capitais,Frquias'!$B$22:$E$30,2,FALSE),IF(AND(K121="C"),VLOOKUP($AC$12,'Sel Coberturas,Capitais,Frquias'!$B$35:$E$48,2,FALSE),IF(AND(K121="D"),VLOOKUP($AC$12,'Sel Coberturas,Capitais,Frquias'!$G$11:$J$15,2,FALSE),IF(AND(K121="E"),VLOOKUP($AC$12,'Sel Coberturas,Capitais,Frquias'!$G$22:$J$32,2,FALSE),IF(AND(K121="F"),VLOOKUP($AC$12,'Sel Coberturas,Capitais,Frquias'!$L$11:$O$17,2,FALSE),IF(AND(K121="G"),VLOOKUP($AC$12,'Sel Coberturas,Capitais,Frquias'!$Q$11:$T$11,2,FALSE)))))))),"N")</f>
        <v>0</v>
      </c>
      <c r="AD121" s="118" t="b">
        <f>IF(AND(AC121="N"),"N",(IF(AND(K121="A"),VLOOKUP($AC$12,'Sel Coberturas,Capitais,Frquias'!$B$11:$E$17,3,FALSE),IF(AND(K121="B"),VLOOKUP($AC$12,'Sel Coberturas,Capitais,Frquias'!$B$22:$E$30,3,FALSE),IF(AND(K121="C"),VLOOKUP($AC$12,'Sel Coberturas,Capitais,Frquias'!$B$35:$E$48,3,FALSE),IF(AND(K121="D"),VLOOKUP($AC$12,'Sel Coberturas,Capitais,Frquias'!$G$11:$J$15,3,FALSE),IF(AND(K121="E"),VLOOKUP($AC$12,'Sel Coberturas,Capitais,Frquias'!$G$22:$J$32,3,FALSE),IF(AND(K121="F"),VLOOKUP($AC$12,'Sel Coberturas,Capitais,Frquias'!$L$11:$O$17,3,FALSE),IF(AND(K121="G"),VLOOKUP($AC$12,'Sel Coberturas,Capitais,Frquias'!$Q$11:$T$11,3,FALSE))))))))))</f>
        <v>0</v>
      </c>
      <c r="AE121" s="118" t="b">
        <f>IFERROR(IF(AND(K121="A"),VLOOKUP($AE$12,'Sel Coberturas,Capitais,Frquias'!$B$11:$E$17,2,FALSE),IF(AND(K121="B"),VLOOKUP($AE$12,'Sel Coberturas,Capitais,Frquias'!$B$22:$E$30,2,FALSE),IF(AND(K121="C"),VLOOKUP($AE$12,'Sel Coberturas,Capitais,Frquias'!$B$35:$E$48,2,FALSE),IF(AND(K121="D"),VLOOKUP($AE$12,'Sel Coberturas,Capitais,Frquias'!$G$11:$J$15,2,FALSE),IF(AND(K121="E"),VLOOKUP($AE$12,'Sel Coberturas,Capitais,Frquias'!$G$22:$J$32,2,FALSE),IF(AND(K121="F"),VLOOKUP($AE$12,'Sel Coberturas,Capitais,Frquias'!$L$11:$O$17,2,FALSE),IF(AND(K121="G"),VLOOKUP($AE$12,'Sel Coberturas,Capitais,Frquias'!$Q$11:$T$11,2,FALSE)))))))),"N")</f>
        <v>0</v>
      </c>
      <c r="AF121" s="118" t="b">
        <f>IF(AND(AE121="N"),"N",(IF(AND(K121="A"),VLOOKUP($AE$12,'Sel Coberturas,Capitais,Frquias'!$B$11:$E$17,3,FALSE),IF(AND(K121="B"),VLOOKUP($AE$12,'Sel Coberturas,Capitais,Frquias'!$B$22:$E$30,3,FALSE),IF(AND(K121="C"),VLOOKUP($AE$12,'Sel Coberturas,Capitais,Frquias'!$B$35:$E$48,3,FALSE),IF(AND(K121="D"),VLOOKUP($AE$12,'Sel Coberturas,Capitais,Frquias'!$G$11:$J$15,3,FALSE),IF(AND(K121="E"),VLOOKUP($AE$12,'Sel Coberturas,Capitais,Frquias'!$G$22:$J$32,3,FALSE),IF(AND(K121="F"),VLOOKUP($AE$12,'Sel Coberturas,Capitais,Frquias'!$L$11:$O$17,3,FALSE),IF(AND(K121="G"),VLOOKUP($AE$12,'Sel Coberturas,Capitais,Frquias'!$Q$11:$T$11,3,FALSE))))))))))</f>
        <v>0</v>
      </c>
      <c r="AG121" s="118" t="b">
        <f>IFERROR(IF(AND(K121="A"),VLOOKUP($AG$12,'Sel Coberturas,Capitais,Frquias'!$B$11:$E$17,2,FALSE),IF(AND(K121="B"),VLOOKUP($AG$12,'Sel Coberturas,Capitais,Frquias'!$B$22:$E$30,2,FALSE),IF(AND(K121="C"),VLOOKUP($AG$12,'Sel Coberturas,Capitais,Frquias'!$B$35:$E$48,2,FALSE),IF(AND(K121="D"),VLOOKUP($AG$12,'Sel Coberturas,Capitais,Frquias'!$G$11:$J$15,2,FALSE),IF(AND(K121="E"),VLOOKUP($AG$12,'Sel Coberturas,Capitais,Frquias'!$G$22:$J$32,2,FALSE),IF(AND(K121="F"),VLOOKUP($AG$12,'Sel Coberturas,Capitais,Frquias'!$L$11:$O$17,2,FALSE),IF(AND(K121="G"),VLOOKUP($AG$12,'Sel Coberturas,Capitais,Frquias'!$Q$11:$T$11,2,FALSE)))))))),"N")</f>
        <v>0</v>
      </c>
      <c r="AH121" s="118" t="b">
        <f>IF(AND(AG121="N"),"N",(IF(AND(K121="A"),VLOOKUP($AG$12,'Sel Coberturas,Capitais,Frquias'!$B$11:$E$17,3,FALSE),IF(AND(K121="B"),VLOOKUP($AG$12,'Sel Coberturas,Capitais,Frquias'!$B$22:$E$30,3,FALSE),IF(AND(K121="C"),VLOOKUP($AG$12,'Sel Coberturas,Capitais,Frquias'!$B$35:$E$48,3,FALSE),IF(AND(K121="D"),VLOOKUP($AG$12,'Sel Coberturas,Capitais,Frquias'!$G$11:$J$15,3,FALSE),IF(AND(K121="E"),VLOOKUP($AG$12,'Sel Coberturas,Capitais,Frquias'!$G$22:$J$32,3,FALSE),IF(AND(K121="F"),VLOOKUP($AG$12,'Sel Coberturas,Capitais,Frquias'!$L$11:$O$17,3,FALSE),IF(AND(K121="G"),VLOOKUP($AG$12,'Sel Coberturas,Capitais,Frquias'!$Q$11:$T$11,3,FALSE))))))))))</f>
        <v>0</v>
      </c>
      <c r="AI121" s="118" t="b">
        <f>IFERROR(IF(AND(K121="A"),VLOOKUP($AI$12,'Sel Coberturas,Capitais,Frquias'!$B$11:$E$17,2,FALSE),IF(AND(K121="B"),VLOOKUP($AI$12,'Sel Coberturas,Capitais,Frquias'!$B$22:$E$30,2,FALSE),IF(AND(K121="C"),VLOOKUP($AI$12,'Sel Coberturas,Capitais,Frquias'!$B$35:$E$48,2,FALSE),IF(AND(K121="D"),VLOOKUP($AI$12,'Sel Coberturas,Capitais,Frquias'!$G$11:$J$15,2,FALSE),IF(AND(K121="E"),VLOOKUP($AI$12,'Sel Coberturas,Capitais,Frquias'!$G$22:$J$32,2,FALSE),IF(AND(K121="F"),VLOOKUP($AI$12,'Sel Coberturas,Capitais,Frquias'!$L$11:$O$17,2,FALSE),IF(AND(K121="G"),VLOOKUP($AI$12,'Sel Coberturas,Capitais,Frquias'!$Q$11:$T$11,2,FALSE)))))))),"N")</f>
        <v>0</v>
      </c>
      <c r="BU121" s="100" t="s">
        <v>603</v>
      </c>
      <c r="BV121" s="100" t="s">
        <v>303</v>
      </c>
      <c r="BW121" s="94" t="s">
        <v>602</v>
      </c>
      <c r="BY121" s="102" t="s">
        <v>1705</v>
      </c>
      <c r="BZ121" s="103" t="s">
        <v>657</v>
      </c>
      <c r="CA121" s="103">
        <v>6142</v>
      </c>
      <c r="CC121" s="90">
        <v>2510</v>
      </c>
      <c r="CD121" s="89" t="s">
        <v>1941</v>
      </c>
      <c r="CF121" s="90">
        <v>11021</v>
      </c>
      <c r="CG121" s="92" t="s">
        <v>1942</v>
      </c>
    </row>
    <row r="122" spans="1:85">
      <c r="A122" s="85">
        <f t="shared" si="1"/>
        <v>110</v>
      </c>
      <c r="B122" s="114"/>
      <c r="C122" s="115"/>
      <c r="D122" s="115"/>
      <c r="E122" s="115"/>
      <c r="F122" s="114"/>
      <c r="G122" s="114"/>
      <c r="H122" s="114"/>
      <c r="I122" s="121"/>
      <c r="J122" s="116"/>
      <c r="K122" s="116"/>
      <c r="L122" s="117" t="b">
        <f>IFERROR(IF(AND(K122="A"),VLOOKUP($L$12,'Sel Coberturas,Capitais,Frquias'!$B$11:$E$17,3,FALSE),IF(AND(K122="B"),VLOOKUP($L$12,'Sel Coberturas,Capitais,Frquias'!$B$22:$E$30,3,FALSE),IF(AND(K122="C"),VLOOKUP($L$12,'Sel Coberturas,Capitais,Frquias'!$B$35:$E$48,3,FALSE),IF(AND(K122="D"),VLOOKUP($L$12,'Sel Coberturas,Capitais,Frquias'!$G$11:$J$15,3,FALSE),IF(AND(K122="E"),VLOOKUP($L$12,'Sel Coberturas,Capitais,Frquias'!$G$22:$J$32,3,FALSE),IF(AND(K122="F"),VLOOKUP($L$12,'Sel Coberturas,Capitais,Frquias'!$L$11:$O$17,3,FALSE),IF(AND(K122="G"),VLOOKUP($L$12,'Sel Coberturas,Capitais,Frquias'!$Q$11:$T$11,3,FALSE)))))))),"")</f>
        <v>0</v>
      </c>
      <c r="M122" s="118" t="b">
        <f>IFERROR(IF(AND(K122="A"),VLOOKUP($M$12,'Sel Coberturas,Capitais,Frquias'!$B$11:$E$17,2,FALSE),IF(AND(K122="B"),VLOOKUP($M$12,'Sel Coberturas,Capitais,Frquias'!$B$22:$E$30,2,FALSE),IF(AND(K122="C"),VLOOKUP($M$12,'Sel Coberturas,Capitais,Frquias'!$B$35:$E$48,2,FALSE),IF(AND(K122="D"),VLOOKUP($M$12,'Sel Coberturas,Capitais,Frquias'!$G$11:$J$15,2,FALSE),IF(AND(K122="E"),VLOOKUP($M$12,'Sel Coberturas,Capitais,Frquias'!$G$22:$J$32,2,FALSE),IF(AND(K122="F"),VLOOKUP($M$12,'Sel Coberturas,Capitais,Frquias'!$L$11:$O$17,2,FALSE),IF(AND(K122="G"),VLOOKUP($M$12,'Sel Coberturas,Capitais,Frquias'!$Q$11:$T$11,2,FALSE)))))))),"N")</f>
        <v>0</v>
      </c>
      <c r="N122" s="118" t="b">
        <f>IF(AND(M122="N"),"N",(IF(AND(K122="A"),VLOOKUP($M$12,'Sel Coberturas,Capitais,Frquias'!$B$11:$E$17,3,FALSE),IF(AND(K122="B"),VLOOKUP($M$12,'Sel Coberturas,Capitais,Frquias'!$B$22:$E$30,3,FALSE),IF(AND(K122="C"),VLOOKUP($M$12,'Sel Coberturas,Capitais,Frquias'!$B$35:$E$48,3,FALSE),IF(AND(K122="D"),VLOOKUP($M$12,'Sel Coberturas,Capitais,Frquias'!$G$11:$J$15,3,FALSE),IF(AND(K122="E"),VLOOKUP($M$12,'Sel Coberturas,Capitais,Frquias'!$G$22:$J$32,3,FALSE),IF(AND(K122="F"),VLOOKUP($M$12,'Sel Coberturas,Capitais,Frquias'!$L$11:$O$17,3,FALSE),IF(AND(K122="G"),VLOOKUP($M$12,'Sel Coberturas,Capitais,Frquias'!$Q$11:$T$11,3,FALSE))))))))))</f>
        <v>0</v>
      </c>
      <c r="O122" s="118" t="b">
        <f>IFERROR(IF(AND(K122="A"),VLOOKUP($O$12,'Sel Coberturas,Capitais,Frquias'!$B$11:$E$17,2,FALSE),IF(AND(K122="B"),VLOOKUP($O$12,'Sel Coberturas,Capitais,Frquias'!$B$22:$E$30,2,FALSE),IF(AND(K122="C"),VLOOKUP($O$12,'Sel Coberturas,Capitais,Frquias'!$B$35:$E$48,2,FALSE),IF(AND(K122="D"),VLOOKUP($O$12,'Sel Coberturas,Capitais,Frquias'!$G$11:$J$15,2,FALSE),IF(AND(K122="E"),VLOOKUP($O$12,'Sel Coberturas,Capitais,Frquias'!$G$22:$J$32,2,FALSE),IF(AND(K122="F"),VLOOKUP($O$12,'Sel Coberturas,Capitais,Frquias'!$L$11:$O$17,2,FALSE),IF(AND(K122="G"),VLOOKUP($O$12,'Sel Coberturas,Capitais,Frquias'!$Q$11:$T$11,2,FALSE)))))))),"N")</f>
        <v>0</v>
      </c>
      <c r="P122" s="118" t="b">
        <f>IFERROR(IF(AND(K122="A"),VLOOKUP($P$12,'Sel Coberturas,Capitais,Frquias'!$B$11:$E$17,2,FALSE),IF(AND(K122="B"),VLOOKUP($P$12,'Sel Coberturas,Capitais,Frquias'!$B$22:$E$30,2,FALSE),IF(AND(K122="C"),VLOOKUP($P$12,'Sel Coberturas,Capitais,Frquias'!$B$35:$E$48,2,FALSE),IF(AND(K122="D"),VLOOKUP($P$12,'Sel Coberturas,Capitais,Frquias'!$G$11:$J$15,2,FALSE),IF(AND(K122="E"),VLOOKUP($P$12,'Sel Coberturas,Capitais,Frquias'!$G$22:$J$32,2,FALSE),IF(AND(K122="F"),VLOOKUP($P$12,'Sel Coberturas,Capitais,Frquias'!$L$11:$O$17,2,FALSE),IF(AND(K122="G"),VLOOKUP($P$12,'Sel Coberturas,Capitais,Frquias'!$Q$11:$T$11,2,FALSE)))))))),"N")</f>
        <v>0</v>
      </c>
      <c r="Q122" s="118" t="b">
        <f>IFERROR(IF(AND(K122="A"),VLOOKUP($Q$12,'Sel Coberturas,Capitais,Frquias'!$B$11:$E$17,2,FALSE),IF(AND(K122="B"),VLOOKUP($Q$12,'Sel Coberturas,Capitais,Frquias'!$B$22:$E$30,2,FALSE),IF(AND(K122="C"),VLOOKUP($Q$12,'Sel Coberturas,Capitais,Frquias'!$B$35:$E$48,2,FALSE),IF(AND(K122="D"),VLOOKUP($Q$12,'Sel Coberturas,Capitais,Frquias'!$G$11:$J$15,2,FALSE),IF(AND(K122="E"),VLOOKUP($Q$12,'Sel Coberturas,Capitais,Frquias'!$G$22:$J$32,2,FALSE),IF(AND(K122="F"),VLOOKUP($Q$12,'Sel Coberturas,Capitais,Frquias'!$L$11:$O$17,2,FALSE),IF(AND(K122="G"),VLOOKUP($Q$12,'Sel Coberturas,Capitais,Frquias'!$Q$11:$T$11,2,FALSE)))))))),"N")</f>
        <v>0</v>
      </c>
      <c r="R122" s="118" t="b">
        <f>IF(AND(Q122="N"),"N",(IF(AND(K122="A"),VLOOKUP($Q$12,'Sel Coberturas,Capitais,Frquias'!$B$11:$E$17,3,FALSE),IF(AND(K122="B"),VLOOKUP($Q$12,'Sel Coberturas,Capitais,Frquias'!$B$22:$E$30,3,FALSE),IF(AND(K122="C"),VLOOKUP($Q$12,'Sel Coberturas,Capitais,Frquias'!$B$35:$E$48,3,FALSE),IF(AND(K122="D"),VLOOKUP($Q$12,'Sel Coberturas,Capitais,Frquias'!$G$11:$J$15,3,FALSE),IF(AND(K122="E"),VLOOKUP($Q$12,'Sel Coberturas,Capitais,Frquias'!$G$22:$J$32,3,FALSE),IF(AND(K122="F"),VLOOKUP($Q$12,'Sel Coberturas,Capitais,Frquias'!$L$11:$O$17,3,FALSE),IF(AND(K122="G"),VLOOKUP($Q$12,'Sel Coberturas,Capitais,Frquias'!$Q$11:$T$11,3,FALSE))))))))))</f>
        <v>0</v>
      </c>
      <c r="S122" s="118" t="b">
        <f>IFERROR(IF(AND(K122="A"),VLOOKUP($S$12,'Sel Coberturas,Capitais,Frquias'!$B$11:$E$17,2,FALSE),IF(AND(K122="B"),VLOOKUP($S$12,'Sel Coberturas,Capitais,Frquias'!$B$22:$E$30,2,FALSE),IF(AND(K122="C"),VLOOKUP($S$12,'Sel Coberturas,Capitais,Frquias'!$B$35:$E$48,2,FALSE),IF(AND(K122="D"),VLOOKUP($S$12,'Sel Coberturas,Capitais,Frquias'!$G$11:$J$15,2,FALSE),IF(AND(K122="E"),VLOOKUP($S$12,'Sel Coberturas,Capitais,Frquias'!$G$22:$J$32,2,FALSE),IF(AND(K122="F"),VLOOKUP($S$12,'Sel Coberturas,Capitais,Frquias'!$L$11:$O$17,2,FALSE),IF(AND(K122="G"),VLOOKUP($S$12,'Sel Coberturas,Capitais,Frquias'!$Q$11:$T$11,2,FALSE)))))))),"N")</f>
        <v>0</v>
      </c>
      <c r="T122" s="118" t="b">
        <f>IFERROR(IF(AND(S122="N"),"",(IF(AND(K122="A"),VLOOKUP($S$12,'Sel Coberturas,Capitais,Frquias'!$B$11:$E$17,4,FALSE),IF(AND(K122="B"),VLOOKUP($S$12,'Sel Coberturas,Capitais,Frquias'!$B$22:$E$30,4,FALSE),IF(AND(K122="C"),VLOOKUP($S$12,'Sel Coberturas,Capitais,Frquias'!$B$35:$E$48,4,FALSE),IF(AND(K122="D"),VLOOKUP($S$12,'Sel Coberturas,Capitais,Frquias'!$G$11:$J$15,4,FALSE),IF(AND(K122="E"),VLOOKUP($S$12,'Sel Coberturas,Capitais,Frquias'!$G$22:$J$32,4,FALSE),IF(AND(K122="F"),VLOOKUP($S$12,'Sel Coberturas,Capitais,Frquias'!$L$11:$O$17,4,FALSE),IF(AND(K122="G"),VLOOKUP($S$12,'Sel Coberturas,Capitais,Frquias'!$Q$11:$T$11,4,FALSE)))))))))),"")</f>
        <v>0</v>
      </c>
      <c r="U122" s="118" t="b">
        <f>IFERROR(IF(AND(K122="A"),VLOOKUP($U$12,'Sel Coberturas,Capitais,Frquias'!$B$11:$E$17,2,FALSE),IF(AND(K122="B"),VLOOKUP($U$12,'Sel Coberturas,Capitais,Frquias'!$B$22:$E$30,2,FALSE),IF(AND(K122="C"),VLOOKUP($U$12,'Sel Coberturas,Capitais,Frquias'!$B$35:$E$48,2,FALSE),IF(AND(K122="D"),VLOOKUP($U$12,'Sel Coberturas,Capitais,Frquias'!$G$11:$J$15,2,FALSE),IF(AND(K122="E"),VLOOKUP($U$12,'Sel Coberturas,Capitais,Frquias'!$G$22:$J$32,2,FALSE),IF(AND(K122="F"),VLOOKUP($U$12,'Sel Coberturas,Capitais,Frquias'!$L$11:$O$17,2,FALSE),IF(AND(K122="G"),VLOOKUP($U$12,'Sel Coberturas,Capitais,Frquias'!$Q$11:$T$11,2,FALSE)))))))),"N")</f>
        <v>0</v>
      </c>
      <c r="V122" s="119" t="b">
        <f>IFERROR(IF(AND(U122="N"),"",(IF(AND(K122="A"),VLOOKUP($U$12,'Sel Coberturas,Capitais,Frquias'!$B$11:$E$17,4,FALSE),IF(AND(K122="B"),VLOOKUP($U$12,'Sel Coberturas,Capitais,Frquias'!$B$22:$E$30,4,FALSE),IF(AND(K122="C"),VLOOKUP($U$12,'Sel Coberturas,Capitais,Frquias'!$B$35:$E$48,4,FALSE),IF(AND(K122="D"),VLOOKUP($U$12,'Sel Coberturas,Capitais,Frquias'!$G$11:$J$15,4,FALSE),IF(AND(K122="E"),VLOOKUP($U$12,'Sel Coberturas,Capitais,Frquias'!$G$22:$J$32,4,FALSE),IF(AND(K122="F"),VLOOKUP($U$12,'Sel Coberturas,Capitais,Frquias'!$L$11:$O$17,4,FALSE),IF(AND(K122="G"),VLOOKUP($U$12,'Sel Coberturas,Capitais,Frquias'!$Q$11:$T$11,4,FALSE)))))))))),"")</f>
        <v>0</v>
      </c>
      <c r="W122" s="118" t="b">
        <f>IFERROR(IF(AND(K122="A"),VLOOKUP($W$12,'Sel Coberturas,Capitais,Frquias'!$B$11:$E$17,2,FALSE),IF(AND(K122="B"),VLOOKUP($W$12,'Sel Coberturas,Capitais,Frquias'!$B$22:$E$30,2,FALSE),IF(AND(K122="C"),VLOOKUP($W$12,'Sel Coberturas,Capitais,Frquias'!$B$35:$E$48,2,FALSE),IF(AND(K122="D"),VLOOKUP($W$12,'Sel Coberturas,Capitais,Frquias'!$G$11:$J$15,2,FALSE),IF(AND(K122="E"),VLOOKUP($W$12,'Sel Coberturas,Capitais,Frquias'!$G$22:$J$32,2,FALSE),IF(AND(K122="F"),VLOOKUP($W$12,'Sel Coberturas,Capitais,Frquias'!$L$11:$O$17,2,FALSE),IF(AND(K122="G"),VLOOKUP($W$12,'Sel Coberturas,Capitais,Frquias'!$Q$11:$T$11,2,FALSE)))))))),"N")</f>
        <v>0</v>
      </c>
      <c r="X122" s="119" t="b">
        <f>IFERROR(IF(AND(W122="N"),"",(IF(AND(K122="A"),VLOOKUP($W$12,'Sel Coberturas,Capitais,Frquias'!$B$11:$E$17,4,FALSE),IF(AND(K122="B"),VLOOKUP($W$12,'Sel Coberturas,Capitais,Frquias'!$B$22:$E$30,4,FALSE),IF(AND(K122="C"),VLOOKUP($W$12,'Sel Coberturas,Capitais,Frquias'!$B$35:$E$48,4,FALSE),IF(AND(K122="D"),VLOOKUP($W$12,'Sel Coberturas,Capitais,Frquias'!$G$11:$J$15,4,FALSE),IF(AND(K122="E"),VLOOKUP($W$12,'Sel Coberturas,Capitais,Frquias'!$G$22:$J$32,4,FALSE),IF(AND(K122="F"),VLOOKUP($W$12,'Sel Coberturas,Capitais,Frquias'!$L$11:$O$17,4,FALSE),IF(AND(K122="G"),VLOOKUP($W$12,'Sel Coberturas,Capitais,Frquias'!$Q$11:$T$11,4,FALSE)))))))))),"")</f>
        <v>0</v>
      </c>
      <c r="Y122" s="118" t="b">
        <f>IFERROR(IF(AND(K122="A"),VLOOKUP($Y$12,'Sel Coberturas,Capitais,Frquias'!$B$11:$E$17,2,FALSE),IF(AND(K122="B"),VLOOKUP($Y$12,'Sel Coberturas,Capitais,Frquias'!$B$22:$E$30,2,FALSE),IF(AND(K122="C"),VLOOKUP($Y$12,'Sel Coberturas,Capitais,Frquias'!$B$35:$E$48,2,FALSE),IF(AND(K122="D"),VLOOKUP($Y$12,'Sel Coberturas,Capitais,Frquias'!$G$11:$J$15,2,FALSE),IF(AND(K122="E"),VLOOKUP($Y$12,'Sel Coberturas,Capitais,Frquias'!$G$22:$J$32,2,FALSE),IF(AND(K122="F"),VLOOKUP($Y$12,'Sel Coberturas,Capitais,Frquias'!$L$11:$O$17,2,FALSE),IF(AND(K122="G"),VLOOKUP($Y$12,'Sel Coberturas,Capitais,Frquias'!$Q$11:$T$11,2,FALSE)))))))),"N")</f>
        <v>0</v>
      </c>
      <c r="Z122" s="119" t="b">
        <f>IFERROR(IF(AND(Y122="N"),"",(IF(AND(K122="A"),VLOOKUP($Y$12,'Sel Coberturas,Capitais,Frquias'!$B$11:$E$17,4,FALSE),IF(AND(K122="B"),VLOOKUP($Y$12,'Sel Coberturas,Capitais,Frquias'!$B$22:$E$30,4,FALSE),IF(AND(K122="C"),VLOOKUP($Y$12,'Sel Coberturas,Capitais,Frquias'!$B$35:$E$48,4,FALSE),IF(AND(K122="D"),VLOOKUP($Y$12,'Sel Coberturas,Capitais,Frquias'!$G$11:$J$15,4,FALSE),IF(AND(K122="E"),VLOOKUP($Y$12,'Sel Coberturas,Capitais,Frquias'!$G$22:$J$32,4,FALSE),IF(AND(K122="F"),VLOOKUP($Y$12,'Sel Coberturas,Capitais,Frquias'!$L$11:$O$17,4,FALSE),IF(AND(K122="G"),VLOOKUP($Y$12,'Sel Coberturas,Capitais,Frquias'!$Q$11:$T$11,4,FALSE)))))))))),"")</f>
        <v>0</v>
      </c>
      <c r="AA122" s="118" t="b">
        <f>IFERROR(IF(AND(K122="A"),VLOOKUP($AA$12,'Sel Coberturas,Capitais,Frquias'!$B$11:$E$17,2,FALSE),IF(AND(K122="B"),VLOOKUP($AA$12,'Sel Coberturas,Capitais,Frquias'!$B$22:$E$30,2,FALSE),IF(AND(K122="C"),VLOOKUP($AA$12,'Sel Coberturas,Capitais,Frquias'!$B$35:$E$48,2,FALSE),IF(AND(K122="D"),VLOOKUP($AA$12,'Sel Coberturas,Capitais,Frquias'!$G$11:$J$15,2,FALSE),IF(AND(K122="E"),VLOOKUP($AA$12,'Sel Coberturas,Capitais,Frquias'!$G$22:$J$32,2,FALSE),IF(AND(K122="F"),VLOOKUP($AA$12,'Sel Coberturas,Capitais,Frquias'!$L$11:$O$17,2,FALSE),IF(AND(K122="G"),VLOOKUP($AA$12,'Sel Coberturas,Capitais,Frquias'!$Q$11:$T$11,2,FALSE)))))))),"N")</f>
        <v>0</v>
      </c>
      <c r="AB122" s="119" t="b">
        <f>IFERROR(IF(AND(AA122="N"),"",(IF(AND(K122="A"),VLOOKUP($AA$12,'Sel Coberturas,Capitais,Frquias'!$B$11:$E$17,4,FALSE),IF(AND(K122="B"),VLOOKUP($AA$12,'Sel Coberturas,Capitais,Frquias'!$B$22:$E$30,4,FALSE),IF(AND(K122="C"),VLOOKUP($AA$12,'Sel Coberturas,Capitais,Frquias'!$B$35:$E$48,4,FALSE),IF(AND(K122="D"),VLOOKUP($AA$12,'Sel Coberturas,Capitais,Frquias'!$G$11:$J$15,4,FALSE),IF(AND(K122="E"),VLOOKUP($AA$12,'Sel Coberturas,Capitais,Frquias'!$G$22:$J$32,4,FALSE),IF(AND(K122="F"),VLOOKUP($AA$12,'Sel Coberturas,Capitais,Frquias'!$L$11:$O$17,4,FALSE),IF(AND(K122="G"),VLOOKUP($AA$12,'Sel Coberturas,Capitais,Frquias'!$Q$11:$T$11,4,FALSE)))))))))),"")</f>
        <v>0</v>
      </c>
      <c r="AC122" s="118" t="b">
        <f>IFERROR(IF(AND(K122="A"),VLOOKUP($AC$12,'Sel Coberturas,Capitais,Frquias'!$B$11:$E$17,2,FALSE),IF(AND(K122="B"),VLOOKUP($AC$12,'Sel Coberturas,Capitais,Frquias'!$B$22:$E$30,2,FALSE),IF(AND(K122="C"),VLOOKUP($AC$12,'Sel Coberturas,Capitais,Frquias'!$B$35:$E$48,2,FALSE),IF(AND(K122="D"),VLOOKUP($AC$12,'Sel Coberturas,Capitais,Frquias'!$G$11:$J$15,2,FALSE),IF(AND(K122="E"),VLOOKUP($AC$12,'Sel Coberturas,Capitais,Frquias'!$G$22:$J$32,2,FALSE),IF(AND(K122="F"),VLOOKUP($AC$12,'Sel Coberturas,Capitais,Frquias'!$L$11:$O$17,2,FALSE),IF(AND(K122="G"),VLOOKUP($AC$12,'Sel Coberturas,Capitais,Frquias'!$Q$11:$T$11,2,FALSE)))))))),"N")</f>
        <v>0</v>
      </c>
      <c r="AD122" s="118" t="b">
        <f>IF(AND(AC122="N"),"N",(IF(AND(K122="A"),VLOOKUP($AC$12,'Sel Coberturas,Capitais,Frquias'!$B$11:$E$17,3,FALSE),IF(AND(K122="B"),VLOOKUP($AC$12,'Sel Coberturas,Capitais,Frquias'!$B$22:$E$30,3,FALSE),IF(AND(K122="C"),VLOOKUP($AC$12,'Sel Coberturas,Capitais,Frquias'!$B$35:$E$48,3,FALSE),IF(AND(K122="D"),VLOOKUP($AC$12,'Sel Coberturas,Capitais,Frquias'!$G$11:$J$15,3,FALSE),IF(AND(K122="E"),VLOOKUP($AC$12,'Sel Coberturas,Capitais,Frquias'!$G$22:$J$32,3,FALSE),IF(AND(K122="F"),VLOOKUP($AC$12,'Sel Coberturas,Capitais,Frquias'!$L$11:$O$17,3,FALSE),IF(AND(K122="G"),VLOOKUP($AC$12,'Sel Coberturas,Capitais,Frquias'!$Q$11:$T$11,3,FALSE))))))))))</f>
        <v>0</v>
      </c>
      <c r="AE122" s="118" t="b">
        <f>IFERROR(IF(AND(K122="A"),VLOOKUP($AE$12,'Sel Coberturas,Capitais,Frquias'!$B$11:$E$17,2,FALSE),IF(AND(K122="B"),VLOOKUP($AE$12,'Sel Coberturas,Capitais,Frquias'!$B$22:$E$30,2,FALSE),IF(AND(K122="C"),VLOOKUP($AE$12,'Sel Coberturas,Capitais,Frquias'!$B$35:$E$48,2,FALSE),IF(AND(K122="D"),VLOOKUP($AE$12,'Sel Coberturas,Capitais,Frquias'!$G$11:$J$15,2,FALSE),IF(AND(K122="E"),VLOOKUP($AE$12,'Sel Coberturas,Capitais,Frquias'!$G$22:$J$32,2,FALSE),IF(AND(K122="F"),VLOOKUP($AE$12,'Sel Coberturas,Capitais,Frquias'!$L$11:$O$17,2,FALSE),IF(AND(K122="G"),VLOOKUP($AE$12,'Sel Coberturas,Capitais,Frquias'!$Q$11:$T$11,2,FALSE)))))))),"N")</f>
        <v>0</v>
      </c>
      <c r="AF122" s="118" t="b">
        <f>IF(AND(AE122="N"),"N",(IF(AND(K122="A"),VLOOKUP($AE$12,'Sel Coberturas,Capitais,Frquias'!$B$11:$E$17,3,FALSE),IF(AND(K122="B"),VLOOKUP($AE$12,'Sel Coberturas,Capitais,Frquias'!$B$22:$E$30,3,FALSE),IF(AND(K122="C"),VLOOKUP($AE$12,'Sel Coberturas,Capitais,Frquias'!$B$35:$E$48,3,FALSE),IF(AND(K122="D"),VLOOKUP($AE$12,'Sel Coberturas,Capitais,Frquias'!$G$11:$J$15,3,FALSE),IF(AND(K122="E"),VLOOKUP($AE$12,'Sel Coberturas,Capitais,Frquias'!$G$22:$J$32,3,FALSE),IF(AND(K122="F"),VLOOKUP($AE$12,'Sel Coberturas,Capitais,Frquias'!$L$11:$O$17,3,FALSE),IF(AND(K122="G"),VLOOKUP($AE$12,'Sel Coberturas,Capitais,Frquias'!$Q$11:$T$11,3,FALSE))))))))))</f>
        <v>0</v>
      </c>
      <c r="AG122" s="118" t="b">
        <f>IFERROR(IF(AND(K122="A"),VLOOKUP($AG$12,'Sel Coberturas,Capitais,Frquias'!$B$11:$E$17,2,FALSE),IF(AND(K122="B"),VLOOKUP($AG$12,'Sel Coberturas,Capitais,Frquias'!$B$22:$E$30,2,FALSE),IF(AND(K122="C"),VLOOKUP($AG$12,'Sel Coberturas,Capitais,Frquias'!$B$35:$E$48,2,FALSE),IF(AND(K122="D"),VLOOKUP($AG$12,'Sel Coberturas,Capitais,Frquias'!$G$11:$J$15,2,FALSE),IF(AND(K122="E"),VLOOKUP($AG$12,'Sel Coberturas,Capitais,Frquias'!$G$22:$J$32,2,FALSE),IF(AND(K122="F"),VLOOKUP($AG$12,'Sel Coberturas,Capitais,Frquias'!$L$11:$O$17,2,FALSE),IF(AND(K122="G"),VLOOKUP($AG$12,'Sel Coberturas,Capitais,Frquias'!$Q$11:$T$11,2,FALSE)))))))),"N")</f>
        <v>0</v>
      </c>
      <c r="AH122" s="118" t="b">
        <f>IF(AND(AG122="N"),"N",(IF(AND(K122="A"),VLOOKUP($AG$12,'Sel Coberturas,Capitais,Frquias'!$B$11:$E$17,3,FALSE),IF(AND(K122="B"),VLOOKUP($AG$12,'Sel Coberturas,Capitais,Frquias'!$B$22:$E$30,3,FALSE),IF(AND(K122="C"),VLOOKUP($AG$12,'Sel Coberturas,Capitais,Frquias'!$B$35:$E$48,3,FALSE),IF(AND(K122="D"),VLOOKUP($AG$12,'Sel Coberturas,Capitais,Frquias'!$G$11:$J$15,3,FALSE),IF(AND(K122="E"),VLOOKUP($AG$12,'Sel Coberturas,Capitais,Frquias'!$G$22:$J$32,3,FALSE),IF(AND(K122="F"),VLOOKUP($AG$12,'Sel Coberturas,Capitais,Frquias'!$L$11:$O$17,3,FALSE),IF(AND(K122="G"),VLOOKUP($AG$12,'Sel Coberturas,Capitais,Frquias'!$Q$11:$T$11,3,FALSE))))))))))</f>
        <v>0</v>
      </c>
      <c r="AI122" s="118" t="b">
        <f>IFERROR(IF(AND(K122="A"),VLOOKUP($AI$12,'Sel Coberturas,Capitais,Frquias'!$B$11:$E$17,2,FALSE),IF(AND(K122="B"),VLOOKUP($AI$12,'Sel Coberturas,Capitais,Frquias'!$B$22:$E$30,2,FALSE),IF(AND(K122="C"),VLOOKUP($AI$12,'Sel Coberturas,Capitais,Frquias'!$B$35:$E$48,2,FALSE),IF(AND(K122="D"),VLOOKUP($AI$12,'Sel Coberturas,Capitais,Frquias'!$G$11:$J$15,2,FALSE),IF(AND(K122="E"),VLOOKUP($AI$12,'Sel Coberturas,Capitais,Frquias'!$G$22:$J$32,2,FALSE),IF(AND(K122="F"),VLOOKUP($AI$12,'Sel Coberturas,Capitais,Frquias'!$L$11:$O$17,2,FALSE),IF(AND(K122="G"),VLOOKUP($AI$12,'Sel Coberturas,Capitais,Frquias'!$Q$11:$T$11,2,FALSE)))))))),"N")</f>
        <v>0</v>
      </c>
      <c r="BU122" s="100" t="s">
        <v>315</v>
      </c>
      <c r="BV122" s="100" t="s">
        <v>231</v>
      </c>
      <c r="BW122" s="94" t="s">
        <v>314</v>
      </c>
      <c r="BY122" s="102" t="s">
        <v>1300</v>
      </c>
      <c r="BZ122" s="103" t="s">
        <v>237</v>
      </c>
      <c r="CA122" s="103">
        <v>2110</v>
      </c>
      <c r="CC122" s="90">
        <v>2520</v>
      </c>
      <c r="CD122" s="89" t="s">
        <v>1943</v>
      </c>
      <c r="CF122" s="90">
        <v>11022</v>
      </c>
      <c r="CG122" s="92" t="s">
        <v>1944</v>
      </c>
    </row>
    <row r="123" spans="1:85">
      <c r="A123" s="85">
        <f t="shared" si="1"/>
        <v>111</v>
      </c>
      <c r="B123" s="114"/>
      <c r="C123" s="115"/>
      <c r="D123" s="115"/>
      <c r="E123" s="115"/>
      <c r="F123" s="114"/>
      <c r="G123" s="114"/>
      <c r="H123" s="114"/>
      <c r="I123" s="121"/>
      <c r="J123" s="116"/>
      <c r="K123" s="116"/>
      <c r="L123" s="117" t="b">
        <f>IFERROR(IF(AND(K123="A"),VLOOKUP($L$12,'Sel Coberturas,Capitais,Frquias'!$B$11:$E$17,3,FALSE),IF(AND(K123="B"),VLOOKUP($L$12,'Sel Coberturas,Capitais,Frquias'!$B$22:$E$30,3,FALSE),IF(AND(K123="C"),VLOOKUP($L$12,'Sel Coberturas,Capitais,Frquias'!$B$35:$E$48,3,FALSE),IF(AND(K123="D"),VLOOKUP($L$12,'Sel Coberturas,Capitais,Frquias'!$G$11:$J$15,3,FALSE),IF(AND(K123="E"),VLOOKUP($L$12,'Sel Coberturas,Capitais,Frquias'!$G$22:$J$32,3,FALSE),IF(AND(K123="F"),VLOOKUP($L$12,'Sel Coberturas,Capitais,Frquias'!$L$11:$O$17,3,FALSE),IF(AND(K123="G"),VLOOKUP($L$12,'Sel Coberturas,Capitais,Frquias'!$Q$11:$T$11,3,FALSE)))))))),"")</f>
        <v>0</v>
      </c>
      <c r="M123" s="118" t="b">
        <f>IFERROR(IF(AND(K123="A"),VLOOKUP($M$12,'Sel Coberturas,Capitais,Frquias'!$B$11:$E$17,2,FALSE),IF(AND(K123="B"),VLOOKUP($M$12,'Sel Coberturas,Capitais,Frquias'!$B$22:$E$30,2,FALSE),IF(AND(K123="C"),VLOOKUP($M$12,'Sel Coberturas,Capitais,Frquias'!$B$35:$E$48,2,FALSE),IF(AND(K123="D"),VLOOKUP($M$12,'Sel Coberturas,Capitais,Frquias'!$G$11:$J$15,2,FALSE),IF(AND(K123="E"),VLOOKUP($M$12,'Sel Coberturas,Capitais,Frquias'!$G$22:$J$32,2,FALSE),IF(AND(K123="F"),VLOOKUP($M$12,'Sel Coberturas,Capitais,Frquias'!$L$11:$O$17,2,FALSE),IF(AND(K123="G"),VLOOKUP($M$12,'Sel Coberturas,Capitais,Frquias'!$Q$11:$T$11,2,FALSE)))))))),"N")</f>
        <v>0</v>
      </c>
      <c r="N123" s="118" t="b">
        <f>IF(AND(M123="N"),"N",(IF(AND(K123="A"),VLOOKUP($M$12,'Sel Coberturas,Capitais,Frquias'!$B$11:$E$17,3,FALSE),IF(AND(K123="B"),VLOOKUP($M$12,'Sel Coberturas,Capitais,Frquias'!$B$22:$E$30,3,FALSE),IF(AND(K123="C"),VLOOKUP($M$12,'Sel Coberturas,Capitais,Frquias'!$B$35:$E$48,3,FALSE),IF(AND(K123="D"),VLOOKUP($M$12,'Sel Coberturas,Capitais,Frquias'!$G$11:$J$15,3,FALSE),IF(AND(K123="E"),VLOOKUP($M$12,'Sel Coberturas,Capitais,Frquias'!$G$22:$J$32,3,FALSE),IF(AND(K123="F"),VLOOKUP($M$12,'Sel Coberturas,Capitais,Frquias'!$L$11:$O$17,3,FALSE),IF(AND(K123="G"),VLOOKUP($M$12,'Sel Coberturas,Capitais,Frquias'!$Q$11:$T$11,3,FALSE))))))))))</f>
        <v>0</v>
      </c>
      <c r="O123" s="118" t="b">
        <f>IFERROR(IF(AND(K123="A"),VLOOKUP($O$12,'Sel Coberturas,Capitais,Frquias'!$B$11:$E$17,2,FALSE),IF(AND(K123="B"),VLOOKUP($O$12,'Sel Coberturas,Capitais,Frquias'!$B$22:$E$30,2,FALSE),IF(AND(K123="C"),VLOOKUP($O$12,'Sel Coberturas,Capitais,Frquias'!$B$35:$E$48,2,FALSE),IF(AND(K123="D"),VLOOKUP($O$12,'Sel Coberturas,Capitais,Frquias'!$G$11:$J$15,2,FALSE),IF(AND(K123="E"),VLOOKUP($O$12,'Sel Coberturas,Capitais,Frquias'!$G$22:$J$32,2,FALSE),IF(AND(K123="F"),VLOOKUP($O$12,'Sel Coberturas,Capitais,Frquias'!$L$11:$O$17,2,FALSE),IF(AND(K123="G"),VLOOKUP($O$12,'Sel Coberturas,Capitais,Frquias'!$Q$11:$T$11,2,FALSE)))))))),"N")</f>
        <v>0</v>
      </c>
      <c r="P123" s="118" t="b">
        <f>IFERROR(IF(AND(K123="A"),VLOOKUP($P$12,'Sel Coberturas,Capitais,Frquias'!$B$11:$E$17,2,FALSE),IF(AND(K123="B"),VLOOKUP($P$12,'Sel Coberturas,Capitais,Frquias'!$B$22:$E$30,2,FALSE),IF(AND(K123="C"),VLOOKUP($P$12,'Sel Coberturas,Capitais,Frquias'!$B$35:$E$48,2,FALSE),IF(AND(K123="D"),VLOOKUP($P$12,'Sel Coberturas,Capitais,Frquias'!$G$11:$J$15,2,FALSE),IF(AND(K123="E"),VLOOKUP($P$12,'Sel Coberturas,Capitais,Frquias'!$G$22:$J$32,2,FALSE),IF(AND(K123="F"),VLOOKUP($P$12,'Sel Coberturas,Capitais,Frquias'!$L$11:$O$17,2,FALSE),IF(AND(K123="G"),VLOOKUP($P$12,'Sel Coberturas,Capitais,Frquias'!$Q$11:$T$11,2,FALSE)))))))),"N")</f>
        <v>0</v>
      </c>
      <c r="Q123" s="118" t="b">
        <f>IFERROR(IF(AND(K123="A"),VLOOKUP($Q$12,'Sel Coberturas,Capitais,Frquias'!$B$11:$E$17,2,FALSE),IF(AND(K123="B"),VLOOKUP($Q$12,'Sel Coberturas,Capitais,Frquias'!$B$22:$E$30,2,FALSE),IF(AND(K123="C"),VLOOKUP($Q$12,'Sel Coberturas,Capitais,Frquias'!$B$35:$E$48,2,FALSE),IF(AND(K123="D"),VLOOKUP($Q$12,'Sel Coberturas,Capitais,Frquias'!$G$11:$J$15,2,FALSE),IF(AND(K123="E"),VLOOKUP($Q$12,'Sel Coberturas,Capitais,Frquias'!$G$22:$J$32,2,FALSE),IF(AND(K123="F"),VLOOKUP($Q$12,'Sel Coberturas,Capitais,Frquias'!$L$11:$O$17,2,FALSE),IF(AND(K123="G"),VLOOKUP($Q$12,'Sel Coberturas,Capitais,Frquias'!$Q$11:$T$11,2,FALSE)))))))),"N")</f>
        <v>0</v>
      </c>
      <c r="R123" s="118" t="b">
        <f>IF(AND(Q123="N"),"N",(IF(AND(K123="A"),VLOOKUP($Q$12,'Sel Coberturas,Capitais,Frquias'!$B$11:$E$17,3,FALSE),IF(AND(K123="B"),VLOOKUP($Q$12,'Sel Coberturas,Capitais,Frquias'!$B$22:$E$30,3,FALSE),IF(AND(K123="C"),VLOOKUP($Q$12,'Sel Coberturas,Capitais,Frquias'!$B$35:$E$48,3,FALSE),IF(AND(K123="D"),VLOOKUP($Q$12,'Sel Coberturas,Capitais,Frquias'!$G$11:$J$15,3,FALSE),IF(AND(K123="E"),VLOOKUP($Q$12,'Sel Coberturas,Capitais,Frquias'!$G$22:$J$32,3,FALSE),IF(AND(K123="F"),VLOOKUP($Q$12,'Sel Coberturas,Capitais,Frquias'!$L$11:$O$17,3,FALSE),IF(AND(K123="G"),VLOOKUP($Q$12,'Sel Coberturas,Capitais,Frquias'!$Q$11:$T$11,3,FALSE))))))))))</f>
        <v>0</v>
      </c>
      <c r="S123" s="118" t="b">
        <f>IFERROR(IF(AND(K123="A"),VLOOKUP($S$12,'Sel Coberturas,Capitais,Frquias'!$B$11:$E$17,2,FALSE),IF(AND(K123="B"),VLOOKUP($S$12,'Sel Coberturas,Capitais,Frquias'!$B$22:$E$30,2,FALSE),IF(AND(K123="C"),VLOOKUP($S$12,'Sel Coberturas,Capitais,Frquias'!$B$35:$E$48,2,FALSE),IF(AND(K123="D"),VLOOKUP($S$12,'Sel Coberturas,Capitais,Frquias'!$G$11:$J$15,2,FALSE),IF(AND(K123="E"),VLOOKUP($S$12,'Sel Coberturas,Capitais,Frquias'!$G$22:$J$32,2,FALSE),IF(AND(K123="F"),VLOOKUP($S$12,'Sel Coberturas,Capitais,Frquias'!$L$11:$O$17,2,FALSE),IF(AND(K123="G"),VLOOKUP($S$12,'Sel Coberturas,Capitais,Frquias'!$Q$11:$T$11,2,FALSE)))))))),"N")</f>
        <v>0</v>
      </c>
      <c r="T123" s="118" t="b">
        <f>IFERROR(IF(AND(S123="N"),"",(IF(AND(K123="A"),VLOOKUP($S$12,'Sel Coberturas,Capitais,Frquias'!$B$11:$E$17,4,FALSE),IF(AND(K123="B"),VLOOKUP($S$12,'Sel Coberturas,Capitais,Frquias'!$B$22:$E$30,4,FALSE),IF(AND(K123="C"),VLOOKUP($S$12,'Sel Coberturas,Capitais,Frquias'!$B$35:$E$48,4,FALSE),IF(AND(K123="D"),VLOOKUP($S$12,'Sel Coberturas,Capitais,Frquias'!$G$11:$J$15,4,FALSE),IF(AND(K123="E"),VLOOKUP($S$12,'Sel Coberturas,Capitais,Frquias'!$G$22:$J$32,4,FALSE),IF(AND(K123="F"),VLOOKUP($S$12,'Sel Coberturas,Capitais,Frquias'!$L$11:$O$17,4,FALSE),IF(AND(K123="G"),VLOOKUP($S$12,'Sel Coberturas,Capitais,Frquias'!$Q$11:$T$11,4,FALSE)))))))))),"")</f>
        <v>0</v>
      </c>
      <c r="U123" s="118" t="b">
        <f>IFERROR(IF(AND(K123="A"),VLOOKUP($U$12,'Sel Coberturas,Capitais,Frquias'!$B$11:$E$17,2,FALSE),IF(AND(K123="B"),VLOOKUP($U$12,'Sel Coberturas,Capitais,Frquias'!$B$22:$E$30,2,FALSE),IF(AND(K123="C"),VLOOKUP($U$12,'Sel Coberturas,Capitais,Frquias'!$B$35:$E$48,2,FALSE),IF(AND(K123="D"),VLOOKUP($U$12,'Sel Coberturas,Capitais,Frquias'!$G$11:$J$15,2,FALSE),IF(AND(K123="E"),VLOOKUP($U$12,'Sel Coberturas,Capitais,Frquias'!$G$22:$J$32,2,FALSE),IF(AND(K123="F"),VLOOKUP($U$12,'Sel Coberturas,Capitais,Frquias'!$L$11:$O$17,2,FALSE),IF(AND(K123="G"),VLOOKUP($U$12,'Sel Coberturas,Capitais,Frquias'!$Q$11:$T$11,2,FALSE)))))))),"N")</f>
        <v>0</v>
      </c>
      <c r="V123" s="119" t="b">
        <f>IFERROR(IF(AND(U123="N"),"",(IF(AND(K123="A"),VLOOKUP($U$12,'Sel Coberturas,Capitais,Frquias'!$B$11:$E$17,4,FALSE),IF(AND(K123="B"),VLOOKUP($U$12,'Sel Coberturas,Capitais,Frquias'!$B$22:$E$30,4,FALSE),IF(AND(K123="C"),VLOOKUP($U$12,'Sel Coberturas,Capitais,Frquias'!$B$35:$E$48,4,FALSE),IF(AND(K123="D"),VLOOKUP($U$12,'Sel Coberturas,Capitais,Frquias'!$G$11:$J$15,4,FALSE),IF(AND(K123="E"),VLOOKUP($U$12,'Sel Coberturas,Capitais,Frquias'!$G$22:$J$32,4,FALSE),IF(AND(K123="F"),VLOOKUP($U$12,'Sel Coberturas,Capitais,Frquias'!$L$11:$O$17,4,FALSE),IF(AND(K123="G"),VLOOKUP($U$12,'Sel Coberturas,Capitais,Frquias'!$Q$11:$T$11,4,FALSE)))))))))),"")</f>
        <v>0</v>
      </c>
      <c r="W123" s="118" t="b">
        <f>IFERROR(IF(AND(K123="A"),VLOOKUP($W$12,'Sel Coberturas,Capitais,Frquias'!$B$11:$E$17,2,FALSE),IF(AND(K123="B"),VLOOKUP($W$12,'Sel Coberturas,Capitais,Frquias'!$B$22:$E$30,2,FALSE),IF(AND(K123="C"),VLOOKUP($W$12,'Sel Coberturas,Capitais,Frquias'!$B$35:$E$48,2,FALSE),IF(AND(K123="D"),VLOOKUP($W$12,'Sel Coberturas,Capitais,Frquias'!$G$11:$J$15,2,FALSE),IF(AND(K123="E"),VLOOKUP($W$12,'Sel Coberturas,Capitais,Frquias'!$G$22:$J$32,2,FALSE),IF(AND(K123="F"),VLOOKUP($W$12,'Sel Coberturas,Capitais,Frquias'!$L$11:$O$17,2,FALSE),IF(AND(K123="G"),VLOOKUP($W$12,'Sel Coberturas,Capitais,Frquias'!$Q$11:$T$11,2,FALSE)))))))),"N")</f>
        <v>0</v>
      </c>
      <c r="X123" s="119" t="b">
        <f>IFERROR(IF(AND(W123="N"),"",(IF(AND(K123="A"),VLOOKUP($W$12,'Sel Coberturas,Capitais,Frquias'!$B$11:$E$17,4,FALSE),IF(AND(K123="B"),VLOOKUP($W$12,'Sel Coberturas,Capitais,Frquias'!$B$22:$E$30,4,FALSE),IF(AND(K123="C"),VLOOKUP($W$12,'Sel Coberturas,Capitais,Frquias'!$B$35:$E$48,4,FALSE),IF(AND(K123="D"),VLOOKUP($W$12,'Sel Coberturas,Capitais,Frquias'!$G$11:$J$15,4,FALSE),IF(AND(K123="E"),VLOOKUP($W$12,'Sel Coberturas,Capitais,Frquias'!$G$22:$J$32,4,FALSE),IF(AND(K123="F"),VLOOKUP($W$12,'Sel Coberturas,Capitais,Frquias'!$L$11:$O$17,4,FALSE),IF(AND(K123="G"),VLOOKUP($W$12,'Sel Coberturas,Capitais,Frquias'!$Q$11:$T$11,4,FALSE)))))))))),"")</f>
        <v>0</v>
      </c>
      <c r="Y123" s="118" t="b">
        <f>IFERROR(IF(AND(K123="A"),VLOOKUP($Y$12,'Sel Coberturas,Capitais,Frquias'!$B$11:$E$17,2,FALSE),IF(AND(K123="B"),VLOOKUP($Y$12,'Sel Coberturas,Capitais,Frquias'!$B$22:$E$30,2,FALSE),IF(AND(K123="C"),VLOOKUP($Y$12,'Sel Coberturas,Capitais,Frquias'!$B$35:$E$48,2,FALSE),IF(AND(K123="D"),VLOOKUP($Y$12,'Sel Coberturas,Capitais,Frquias'!$G$11:$J$15,2,FALSE),IF(AND(K123="E"),VLOOKUP($Y$12,'Sel Coberturas,Capitais,Frquias'!$G$22:$J$32,2,FALSE),IF(AND(K123="F"),VLOOKUP($Y$12,'Sel Coberturas,Capitais,Frquias'!$L$11:$O$17,2,FALSE),IF(AND(K123="G"),VLOOKUP($Y$12,'Sel Coberturas,Capitais,Frquias'!$Q$11:$T$11,2,FALSE)))))))),"N")</f>
        <v>0</v>
      </c>
      <c r="Z123" s="119" t="b">
        <f>IFERROR(IF(AND(Y123="N"),"",(IF(AND(K123="A"),VLOOKUP($Y$12,'Sel Coberturas,Capitais,Frquias'!$B$11:$E$17,4,FALSE),IF(AND(K123="B"),VLOOKUP($Y$12,'Sel Coberturas,Capitais,Frquias'!$B$22:$E$30,4,FALSE),IF(AND(K123="C"),VLOOKUP($Y$12,'Sel Coberturas,Capitais,Frquias'!$B$35:$E$48,4,FALSE),IF(AND(K123="D"),VLOOKUP($Y$12,'Sel Coberturas,Capitais,Frquias'!$G$11:$J$15,4,FALSE),IF(AND(K123="E"),VLOOKUP($Y$12,'Sel Coberturas,Capitais,Frquias'!$G$22:$J$32,4,FALSE),IF(AND(K123="F"),VLOOKUP($Y$12,'Sel Coberturas,Capitais,Frquias'!$L$11:$O$17,4,FALSE),IF(AND(K123="G"),VLOOKUP($Y$12,'Sel Coberturas,Capitais,Frquias'!$Q$11:$T$11,4,FALSE)))))))))),"")</f>
        <v>0</v>
      </c>
      <c r="AA123" s="118" t="b">
        <f>IFERROR(IF(AND(K123="A"),VLOOKUP($AA$12,'Sel Coberturas,Capitais,Frquias'!$B$11:$E$17,2,FALSE),IF(AND(K123="B"),VLOOKUP($AA$12,'Sel Coberturas,Capitais,Frquias'!$B$22:$E$30,2,FALSE),IF(AND(K123="C"),VLOOKUP($AA$12,'Sel Coberturas,Capitais,Frquias'!$B$35:$E$48,2,FALSE),IF(AND(K123="D"),VLOOKUP($AA$12,'Sel Coberturas,Capitais,Frquias'!$G$11:$J$15,2,FALSE),IF(AND(K123="E"),VLOOKUP($AA$12,'Sel Coberturas,Capitais,Frquias'!$G$22:$J$32,2,FALSE),IF(AND(K123="F"),VLOOKUP($AA$12,'Sel Coberturas,Capitais,Frquias'!$L$11:$O$17,2,FALSE),IF(AND(K123="G"),VLOOKUP($AA$12,'Sel Coberturas,Capitais,Frquias'!$Q$11:$T$11,2,FALSE)))))))),"N")</f>
        <v>0</v>
      </c>
      <c r="AB123" s="119" t="b">
        <f>IFERROR(IF(AND(AA123="N"),"",(IF(AND(K123="A"),VLOOKUP($AA$12,'Sel Coberturas,Capitais,Frquias'!$B$11:$E$17,4,FALSE),IF(AND(K123="B"),VLOOKUP($AA$12,'Sel Coberturas,Capitais,Frquias'!$B$22:$E$30,4,FALSE),IF(AND(K123="C"),VLOOKUP($AA$12,'Sel Coberturas,Capitais,Frquias'!$B$35:$E$48,4,FALSE),IF(AND(K123="D"),VLOOKUP($AA$12,'Sel Coberturas,Capitais,Frquias'!$G$11:$J$15,4,FALSE),IF(AND(K123="E"),VLOOKUP($AA$12,'Sel Coberturas,Capitais,Frquias'!$G$22:$J$32,4,FALSE),IF(AND(K123="F"),VLOOKUP($AA$12,'Sel Coberturas,Capitais,Frquias'!$L$11:$O$17,4,FALSE),IF(AND(K123="G"),VLOOKUP($AA$12,'Sel Coberturas,Capitais,Frquias'!$Q$11:$T$11,4,FALSE)))))))))),"")</f>
        <v>0</v>
      </c>
      <c r="AC123" s="118" t="b">
        <f>IFERROR(IF(AND(K123="A"),VLOOKUP($AC$12,'Sel Coberturas,Capitais,Frquias'!$B$11:$E$17,2,FALSE),IF(AND(K123="B"),VLOOKUP($AC$12,'Sel Coberturas,Capitais,Frquias'!$B$22:$E$30,2,FALSE),IF(AND(K123="C"),VLOOKUP($AC$12,'Sel Coberturas,Capitais,Frquias'!$B$35:$E$48,2,FALSE),IF(AND(K123="D"),VLOOKUP($AC$12,'Sel Coberturas,Capitais,Frquias'!$G$11:$J$15,2,FALSE),IF(AND(K123="E"),VLOOKUP($AC$12,'Sel Coberturas,Capitais,Frquias'!$G$22:$J$32,2,FALSE),IF(AND(K123="F"),VLOOKUP($AC$12,'Sel Coberturas,Capitais,Frquias'!$L$11:$O$17,2,FALSE),IF(AND(K123="G"),VLOOKUP($AC$12,'Sel Coberturas,Capitais,Frquias'!$Q$11:$T$11,2,FALSE)))))))),"N")</f>
        <v>0</v>
      </c>
      <c r="AD123" s="118" t="b">
        <f>IF(AND(AC123="N"),"N",(IF(AND(K123="A"),VLOOKUP($AC$12,'Sel Coberturas,Capitais,Frquias'!$B$11:$E$17,3,FALSE),IF(AND(K123="B"),VLOOKUP($AC$12,'Sel Coberturas,Capitais,Frquias'!$B$22:$E$30,3,FALSE),IF(AND(K123="C"),VLOOKUP($AC$12,'Sel Coberturas,Capitais,Frquias'!$B$35:$E$48,3,FALSE),IF(AND(K123="D"),VLOOKUP($AC$12,'Sel Coberturas,Capitais,Frquias'!$G$11:$J$15,3,FALSE),IF(AND(K123="E"),VLOOKUP($AC$12,'Sel Coberturas,Capitais,Frquias'!$G$22:$J$32,3,FALSE),IF(AND(K123="F"),VLOOKUP($AC$12,'Sel Coberturas,Capitais,Frquias'!$L$11:$O$17,3,FALSE),IF(AND(K123="G"),VLOOKUP($AC$12,'Sel Coberturas,Capitais,Frquias'!$Q$11:$T$11,3,FALSE))))))))))</f>
        <v>0</v>
      </c>
      <c r="AE123" s="118" t="b">
        <f>IFERROR(IF(AND(K123="A"),VLOOKUP($AE$12,'Sel Coberturas,Capitais,Frquias'!$B$11:$E$17,2,FALSE),IF(AND(K123="B"),VLOOKUP($AE$12,'Sel Coberturas,Capitais,Frquias'!$B$22:$E$30,2,FALSE),IF(AND(K123="C"),VLOOKUP($AE$12,'Sel Coberturas,Capitais,Frquias'!$B$35:$E$48,2,FALSE),IF(AND(K123="D"),VLOOKUP($AE$12,'Sel Coberturas,Capitais,Frquias'!$G$11:$J$15,2,FALSE),IF(AND(K123="E"),VLOOKUP($AE$12,'Sel Coberturas,Capitais,Frquias'!$G$22:$J$32,2,FALSE),IF(AND(K123="F"),VLOOKUP($AE$12,'Sel Coberturas,Capitais,Frquias'!$L$11:$O$17,2,FALSE),IF(AND(K123="G"),VLOOKUP($AE$12,'Sel Coberturas,Capitais,Frquias'!$Q$11:$T$11,2,FALSE)))))))),"N")</f>
        <v>0</v>
      </c>
      <c r="AF123" s="118" t="b">
        <f>IF(AND(AE123="N"),"N",(IF(AND(K123="A"),VLOOKUP($AE$12,'Sel Coberturas,Capitais,Frquias'!$B$11:$E$17,3,FALSE),IF(AND(K123="B"),VLOOKUP($AE$12,'Sel Coberturas,Capitais,Frquias'!$B$22:$E$30,3,FALSE),IF(AND(K123="C"),VLOOKUP($AE$12,'Sel Coberturas,Capitais,Frquias'!$B$35:$E$48,3,FALSE),IF(AND(K123="D"),VLOOKUP($AE$12,'Sel Coberturas,Capitais,Frquias'!$G$11:$J$15,3,FALSE),IF(AND(K123="E"),VLOOKUP($AE$12,'Sel Coberturas,Capitais,Frquias'!$G$22:$J$32,3,FALSE),IF(AND(K123="F"),VLOOKUP($AE$12,'Sel Coberturas,Capitais,Frquias'!$L$11:$O$17,3,FALSE),IF(AND(K123="G"),VLOOKUP($AE$12,'Sel Coberturas,Capitais,Frquias'!$Q$11:$T$11,3,FALSE))))))))))</f>
        <v>0</v>
      </c>
      <c r="AG123" s="118" t="b">
        <f>IFERROR(IF(AND(K123="A"),VLOOKUP($AG$12,'Sel Coberturas,Capitais,Frquias'!$B$11:$E$17,2,FALSE),IF(AND(K123="B"),VLOOKUP($AG$12,'Sel Coberturas,Capitais,Frquias'!$B$22:$E$30,2,FALSE),IF(AND(K123="C"),VLOOKUP($AG$12,'Sel Coberturas,Capitais,Frquias'!$B$35:$E$48,2,FALSE),IF(AND(K123="D"),VLOOKUP($AG$12,'Sel Coberturas,Capitais,Frquias'!$G$11:$J$15,2,FALSE),IF(AND(K123="E"),VLOOKUP($AG$12,'Sel Coberturas,Capitais,Frquias'!$G$22:$J$32,2,FALSE),IF(AND(K123="F"),VLOOKUP($AG$12,'Sel Coberturas,Capitais,Frquias'!$L$11:$O$17,2,FALSE),IF(AND(K123="G"),VLOOKUP($AG$12,'Sel Coberturas,Capitais,Frquias'!$Q$11:$T$11,2,FALSE)))))))),"N")</f>
        <v>0</v>
      </c>
      <c r="AH123" s="118" t="b">
        <f>IF(AND(AG123="N"),"N",(IF(AND(K123="A"),VLOOKUP($AG$12,'Sel Coberturas,Capitais,Frquias'!$B$11:$E$17,3,FALSE),IF(AND(K123="B"),VLOOKUP($AG$12,'Sel Coberturas,Capitais,Frquias'!$B$22:$E$30,3,FALSE),IF(AND(K123="C"),VLOOKUP($AG$12,'Sel Coberturas,Capitais,Frquias'!$B$35:$E$48,3,FALSE),IF(AND(K123="D"),VLOOKUP($AG$12,'Sel Coberturas,Capitais,Frquias'!$G$11:$J$15,3,FALSE),IF(AND(K123="E"),VLOOKUP($AG$12,'Sel Coberturas,Capitais,Frquias'!$G$22:$J$32,3,FALSE),IF(AND(K123="F"),VLOOKUP($AG$12,'Sel Coberturas,Capitais,Frquias'!$L$11:$O$17,3,FALSE),IF(AND(K123="G"),VLOOKUP($AG$12,'Sel Coberturas,Capitais,Frquias'!$Q$11:$T$11,3,FALSE))))))))))</f>
        <v>0</v>
      </c>
      <c r="AI123" s="118" t="b">
        <f>IFERROR(IF(AND(K123="A"),VLOOKUP($AI$12,'Sel Coberturas,Capitais,Frquias'!$B$11:$E$17,2,FALSE),IF(AND(K123="B"),VLOOKUP($AI$12,'Sel Coberturas,Capitais,Frquias'!$B$22:$E$30,2,FALSE),IF(AND(K123="C"),VLOOKUP($AI$12,'Sel Coberturas,Capitais,Frquias'!$B$35:$E$48,2,FALSE),IF(AND(K123="D"),VLOOKUP($AI$12,'Sel Coberturas,Capitais,Frquias'!$G$11:$J$15,2,FALSE),IF(AND(K123="E"),VLOOKUP($AI$12,'Sel Coberturas,Capitais,Frquias'!$G$22:$J$32,2,FALSE),IF(AND(K123="F"),VLOOKUP($AI$12,'Sel Coberturas,Capitais,Frquias'!$L$11:$O$17,2,FALSE),IF(AND(K123="G"),VLOOKUP($AI$12,'Sel Coberturas,Capitais,Frquias'!$Q$11:$T$11,2,FALSE)))))))),"N")</f>
        <v>0</v>
      </c>
      <c r="BU123" s="100" t="s">
        <v>315</v>
      </c>
      <c r="BV123" s="100" t="s">
        <v>231</v>
      </c>
      <c r="BW123" s="94" t="s">
        <v>323</v>
      </c>
      <c r="BY123" s="102" t="s">
        <v>1028</v>
      </c>
      <c r="BZ123" s="103" t="s">
        <v>237</v>
      </c>
      <c r="CA123" s="103">
        <v>762</v>
      </c>
      <c r="CC123" s="90">
        <v>2525</v>
      </c>
      <c r="CD123" s="89" t="s">
        <v>1537</v>
      </c>
      <c r="CF123" s="90">
        <v>11030</v>
      </c>
      <c r="CG123" s="92" t="s">
        <v>1945</v>
      </c>
    </row>
    <row r="124" spans="1:85">
      <c r="A124" s="85">
        <f t="shared" si="1"/>
        <v>112</v>
      </c>
      <c r="B124" s="114"/>
      <c r="C124" s="115"/>
      <c r="D124" s="115"/>
      <c r="E124" s="115"/>
      <c r="F124" s="114"/>
      <c r="G124" s="114"/>
      <c r="H124" s="114"/>
      <c r="I124" s="121"/>
      <c r="J124" s="116"/>
      <c r="K124" s="116"/>
      <c r="L124" s="117" t="b">
        <f>IFERROR(IF(AND(K124="A"),VLOOKUP($L$12,'Sel Coberturas,Capitais,Frquias'!$B$11:$E$17,3,FALSE),IF(AND(K124="B"),VLOOKUP($L$12,'Sel Coberturas,Capitais,Frquias'!$B$22:$E$30,3,FALSE),IF(AND(K124="C"),VLOOKUP($L$12,'Sel Coberturas,Capitais,Frquias'!$B$35:$E$48,3,FALSE),IF(AND(K124="D"),VLOOKUP($L$12,'Sel Coberturas,Capitais,Frquias'!$G$11:$J$15,3,FALSE),IF(AND(K124="E"),VLOOKUP($L$12,'Sel Coberturas,Capitais,Frquias'!$G$22:$J$32,3,FALSE),IF(AND(K124="F"),VLOOKUP($L$12,'Sel Coberturas,Capitais,Frquias'!$L$11:$O$17,3,FALSE),IF(AND(K124="G"),VLOOKUP($L$12,'Sel Coberturas,Capitais,Frquias'!$Q$11:$T$11,3,FALSE)))))))),"")</f>
        <v>0</v>
      </c>
      <c r="M124" s="118" t="b">
        <f>IFERROR(IF(AND(K124="A"),VLOOKUP($M$12,'Sel Coberturas,Capitais,Frquias'!$B$11:$E$17,2,FALSE),IF(AND(K124="B"),VLOOKUP($M$12,'Sel Coberturas,Capitais,Frquias'!$B$22:$E$30,2,FALSE),IF(AND(K124="C"),VLOOKUP($M$12,'Sel Coberturas,Capitais,Frquias'!$B$35:$E$48,2,FALSE),IF(AND(K124="D"),VLOOKUP($M$12,'Sel Coberturas,Capitais,Frquias'!$G$11:$J$15,2,FALSE),IF(AND(K124="E"),VLOOKUP($M$12,'Sel Coberturas,Capitais,Frquias'!$G$22:$J$32,2,FALSE),IF(AND(K124="F"),VLOOKUP($M$12,'Sel Coberturas,Capitais,Frquias'!$L$11:$O$17,2,FALSE),IF(AND(K124="G"),VLOOKUP($M$12,'Sel Coberturas,Capitais,Frquias'!$Q$11:$T$11,2,FALSE)))))))),"N")</f>
        <v>0</v>
      </c>
      <c r="N124" s="118" t="b">
        <f>IF(AND(M124="N"),"N",(IF(AND(K124="A"),VLOOKUP($M$12,'Sel Coberturas,Capitais,Frquias'!$B$11:$E$17,3,FALSE),IF(AND(K124="B"),VLOOKUP($M$12,'Sel Coberturas,Capitais,Frquias'!$B$22:$E$30,3,FALSE),IF(AND(K124="C"),VLOOKUP($M$12,'Sel Coberturas,Capitais,Frquias'!$B$35:$E$48,3,FALSE),IF(AND(K124="D"),VLOOKUP($M$12,'Sel Coberturas,Capitais,Frquias'!$G$11:$J$15,3,FALSE),IF(AND(K124="E"),VLOOKUP($M$12,'Sel Coberturas,Capitais,Frquias'!$G$22:$J$32,3,FALSE),IF(AND(K124="F"),VLOOKUP($M$12,'Sel Coberturas,Capitais,Frquias'!$L$11:$O$17,3,FALSE),IF(AND(K124="G"),VLOOKUP($M$12,'Sel Coberturas,Capitais,Frquias'!$Q$11:$T$11,3,FALSE))))))))))</f>
        <v>0</v>
      </c>
      <c r="O124" s="118" t="b">
        <f>IFERROR(IF(AND(K124="A"),VLOOKUP($O$12,'Sel Coberturas,Capitais,Frquias'!$B$11:$E$17,2,FALSE),IF(AND(K124="B"),VLOOKUP($O$12,'Sel Coberturas,Capitais,Frquias'!$B$22:$E$30,2,FALSE),IF(AND(K124="C"),VLOOKUP($O$12,'Sel Coberturas,Capitais,Frquias'!$B$35:$E$48,2,FALSE),IF(AND(K124="D"),VLOOKUP($O$12,'Sel Coberturas,Capitais,Frquias'!$G$11:$J$15,2,FALSE),IF(AND(K124="E"),VLOOKUP($O$12,'Sel Coberturas,Capitais,Frquias'!$G$22:$J$32,2,FALSE),IF(AND(K124="F"),VLOOKUP($O$12,'Sel Coberturas,Capitais,Frquias'!$L$11:$O$17,2,FALSE),IF(AND(K124="G"),VLOOKUP($O$12,'Sel Coberturas,Capitais,Frquias'!$Q$11:$T$11,2,FALSE)))))))),"N")</f>
        <v>0</v>
      </c>
      <c r="P124" s="118" t="b">
        <f>IFERROR(IF(AND(K124="A"),VLOOKUP($P$12,'Sel Coberturas,Capitais,Frquias'!$B$11:$E$17,2,FALSE),IF(AND(K124="B"),VLOOKUP($P$12,'Sel Coberturas,Capitais,Frquias'!$B$22:$E$30,2,FALSE),IF(AND(K124="C"),VLOOKUP($P$12,'Sel Coberturas,Capitais,Frquias'!$B$35:$E$48,2,FALSE),IF(AND(K124="D"),VLOOKUP($P$12,'Sel Coberturas,Capitais,Frquias'!$G$11:$J$15,2,FALSE),IF(AND(K124="E"),VLOOKUP($P$12,'Sel Coberturas,Capitais,Frquias'!$G$22:$J$32,2,FALSE),IF(AND(K124="F"),VLOOKUP($P$12,'Sel Coberturas,Capitais,Frquias'!$L$11:$O$17,2,FALSE),IF(AND(K124="G"),VLOOKUP($P$12,'Sel Coberturas,Capitais,Frquias'!$Q$11:$T$11,2,FALSE)))))))),"N")</f>
        <v>0</v>
      </c>
      <c r="Q124" s="118" t="b">
        <f>IFERROR(IF(AND(K124="A"),VLOOKUP($Q$12,'Sel Coberturas,Capitais,Frquias'!$B$11:$E$17,2,FALSE),IF(AND(K124="B"),VLOOKUP($Q$12,'Sel Coberturas,Capitais,Frquias'!$B$22:$E$30,2,FALSE),IF(AND(K124="C"),VLOOKUP($Q$12,'Sel Coberturas,Capitais,Frquias'!$B$35:$E$48,2,FALSE),IF(AND(K124="D"),VLOOKUP($Q$12,'Sel Coberturas,Capitais,Frquias'!$G$11:$J$15,2,FALSE),IF(AND(K124="E"),VLOOKUP($Q$12,'Sel Coberturas,Capitais,Frquias'!$G$22:$J$32,2,FALSE),IF(AND(K124="F"),VLOOKUP($Q$12,'Sel Coberturas,Capitais,Frquias'!$L$11:$O$17,2,FALSE),IF(AND(K124="G"),VLOOKUP($Q$12,'Sel Coberturas,Capitais,Frquias'!$Q$11:$T$11,2,FALSE)))))))),"N")</f>
        <v>0</v>
      </c>
      <c r="R124" s="118" t="b">
        <f>IF(AND(Q124="N"),"N",(IF(AND(K124="A"),VLOOKUP($Q$12,'Sel Coberturas,Capitais,Frquias'!$B$11:$E$17,3,FALSE),IF(AND(K124="B"),VLOOKUP($Q$12,'Sel Coberturas,Capitais,Frquias'!$B$22:$E$30,3,FALSE),IF(AND(K124="C"),VLOOKUP($Q$12,'Sel Coberturas,Capitais,Frquias'!$B$35:$E$48,3,FALSE),IF(AND(K124="D"),VLOOKUP($Q$12,'Sel Coberturas,Capitais,Frquias'!$G$11:$J$15,3,FALSE),IF(AND(K124="E"),VLOOKUP($Q$12,'Sel Coberturas,Capitais,Frquias'!$G$22:$J$32,3,FALSE),IF(AND(K124="F"),VLOOKUP($Q$12,'Sel Coberturas,Capitais,Frquias'!$L$11:$O$17,3,FALSE),IF(AND(K124="G"),VLOOKUP($Q$12,'Sel Coberturas,Capitais,Frquias'!$Q$11:$T$11,3,FALSE))))))))))</f>
        <v>0</v>
      </c>
      <c r="S124" s="118" t="b">
        <f>IFERROR(IF(AND(K124="A"),VLOOKUP($S$12,'Sel Coberturas,Capitais,Frquias'!$B$11:$E$17,2,FALSE),IF(AND(K124="B"),VLOOKUP($S$12,'Sel Coberturas,Capitais,Frquias'!$B$22:$E$30,2,FALSE),IF(AND(K124="C"),VLOOKUP($S$12,'Sel Coberturas,Capitais,Frquias'!$B$35:$E$48,2,FALSE),IF(AND(K124="D"),VLOOKUP($S$12,'Sel Coberturas,Capitais,Frquias'!$G$11:$J$15,2,FALSE),IF(AND(K124="E"),VLOOKUP($S$12,'Sel Coberturas,Capitais,Frquias'!$G$22:$J$32,2,FALSE),IF(AND(K124="F"),VLOOKUP($S$12,'Sel Coberturas,Capitais,Frquias'!$L$11:$O$17,2,FALSE),IF(AND(K124="G"),VLOOKUP($S$12,'Sel Coberturas,Capitais,Frquias'!$Q$11:$T$11,2,FALSE)))))))),"N")</f>
        <v>0</v>
      </c>
      <c r="T124" s="118" t="b">
        <f>IFERROR(IF(AND(S124="N"),"",(IF(AND(K124="A"),VLOOKUP($S$12,'Sel Coberturas,Capitais,Frquias'!$B$11:$E$17,4,FALSE),IF(AND(K124="B"),VLOOKUP($S$12,'Sel Coberturas,Capitais,Frquias'!$B$22:$E$30,4,FALSE),IF(AND(K124="C"),VLOOKUP($S$12,'Sel Coberturas,Capitais,Frquias'!$B$35:$E$48,4,FALSE),IF(AND(K124="D"),VLOOKUP($S$12,'Sel Coberturas,Capitais,Frquias'!$G$11:$J$15,4,FALSE),IF(AND(K124="E"),VLOOKUP($S$12,'Sel Coberturas,Capitais,Frquias'!$G$22:$J$32,4,FALSE),IF(AND(K124="F"),VLOOKUP($S$12,'Sel Coberturas,Capitais,Frquias'!$L$11:$O$17,4,FALSE),IF(AND(K124="G"),VLOOKUP($S$12,'Sel Coberturas,Capitais,Frquias'!$Q$11:$T$11,4,FALSE)))))))))),"")</f>
        <v>0</v>
      </c>
      <c r="U124" s="118" t="b">
        <f>IFERROR(IF(AND(K124="A"),VLOOKUP($U$12,'Sel Coberturas,Capitais,Frquias'!$B$11:$E$17,2,FALSE),IF(AND(K124="B"),VLOOKUP($U$12,'Sel Coberturas,Capitais,Frquias'!$B$22:$E$30,2,FALSE),IF(AND(K124="C"),VLOOKUP($U$12,'Sel Coberturas,Capitais,Frquias'!$B$35:$E$48,2,FALSE),IF(AND(K124="D"),VLOOKUP($U$12,'Sel Coberturas,Capitais,Frquias'!$G$11:$J$15,2,FALSE),IF(AND(K124="E"),VLOOKUP($U$12,'Sel Coberturas,Capitais,Frquias'!$G$22:$J$32,2,FALSE),IF(AND(K124="F"),VLOOKUP($U$12,'Sel Coberturas,Capitais,Frquias'!$L$11:$O$17,2,FALSE),IF(AND(K124="G"),VLOOKUP($U$12,'Sel Coberturas,Capitais,Frquias'!$Q$11:$T$11,2,FALSE)))))))),"N")</f>
        <v>0</v>
      </c>
      <c r="V124" s="119" t="b">
        <f>IFERROR(IF(AND(U124="N"),"",(IF(AND(K124="A"),VLOOKUP($U$12,'Sel Coberturas,Capitais,Frquias'!$B$11:$E$17,4,FALSE),IF(AND(K124="B"),VLOOKUP($U$12,'Sel Coberturas,Capitais,Frquias'!$B$22:$E$30,4,FALSE),IF(AND(K124="C"),VLOOKUP($U$12,'Sel Coberturas,Capitais,Frquias'!$B$35:$E$48,4,FALSE),IF(AND(K124="D"),VLOOKUP($U$12,'Sel Coberturas,Capitais,Frquias'!$G$11:$J$15,4,FALSE),IF(AND(K124="E"),VLOOKUP($U$12,'Sel Coberturas,Capitais,Frquias'!$G$22:$J$32,4,FALSE),IF(AND(K124="F"),VLOOKUP($U$12,'Sel Coberturas,Capitais,Frquias'!$L$11:$O$17,4,FALSE),IF(AND(K124="G"),VLOOKUP($U$12,'Sel Coberturas,Capitais,Frquias'!$Q$11:$T$11,4,FALSE)))))))))),"")</f>
        <v>0</v>
      </c>
      <c r="W124" s="118" t="b">
        <f>IFERROR(IF(AND(K124="A"),VLOOKUP($W$12,'Sel Coberturas,Capitais,Frquias'!$B$11:$E$17,2,FALSE),IF(AND(K124="B"),VLOOKUP($W$12,'Sel Coberturas,Capitais,Frquias'!$B$22:$E$30,2,FALSE),IF(AND(K124="C"),VLOOKUP($W$12,'Sel Coberturas,Capitais,Frquias'!$B$35:$E$48,2,FALSE),IF(AND(K124="D"),VLOOKUP($W$12,'Sel Coberturas,Capitais,Frquias'!$G$11:$J$15,2,FALSE),IF(AND(K124="E"),VLOOKUP($W$12,'Sel Coberturas,Capitais,Frquias'!$G$22:$J$32,2,FALSE),IF(AND(K124="F"),VLOOKUP($W$12,'Sel Coberturas,Capitais,Frquias'!$L$11:$O$17,2,FALSE),IF(AND(K124="G"),VLOOKUP($W$12,'Sel Coberturas,Capitais,Frquias'!$Q$11:$T$11,2,FALSE)))))))),"N")</f>
        <v>0</v>
      </c>
      <c r="X124" s="119" t="b">
        <f>IFERROR(IF(AND(W124="N"),"",(IF(AND(K124="A"),VLOOKUP($W$12,'Sel Coberturas,Capitais,Frquias'!$B$11:$E$17,4,FALSE),IF(AND(K124="B"),VLOOKUP($W$12,'Sel Coberturas,Capitais,Frquias'!$B$22:$E$30,4,FALSE),IF(AND(K124="C"),VLOOKUP($W$12,'Sel Coberturas,Capitais,Frquias'!$B$35:$E$48,4,FALSE),IF(AND(K124="D"),VLOOKUP($W$12,'Sel Coberturas,Capitais,Frquias'!$G$11:$J$15,4,FALSE),IF(AND(K124="E"),VLOOKUP($W$12,'Sel Coberturas,Capitais,Frquias'!$G$22:$J$32,4,FALSE),IF(AND(K124="F"),VLOOKUP($W$12,'Sel Coberturas,Capitais,Frquias'!$L$11:$O$17,4,FALSE),IF(AND(K124="G"),VLOOKUP($W$12,'Sel Coberturas,Capitais,Frquias'!$Q$11:$T$11,4,FALSE)))))))))),"")</f>
        <v>0</v>
      </c>
      <c r="Y124" s="118" t="b">
        <f>IFERROR(IF(AND(K124="A"),VLOOKUP($Y$12,'Sel Coberturas,Capitais,Frquias'!$B$11:$E$17,2,FALSE),IF(AND(K124="B"),VLOOKUP($Y$12,'Sel Coberturas,Capitais,Frquias'!$B$22:$E$30,2,FALSE),IF(AND(K124="C"),VLOOKUP($Y$12,'Sel Coberturas,Capitais,Frquias'!$B$35:$E$48,2,FALSE),IF(AND(K124="D"),VLOOKUP($Y$12,'Sel Coberturas,Capitais,Frquias'!$G$11:$J$15,2,FALSE),IF(AND(K124="E"),VLOOKUP($Y$12,'Sel Coberturas,Capitais,Frquias'!$G$22:$J$32,2,FALSE),IF(AND(K124="F"),VLOOKUP($Y$12,'Sel Coberturas,Capitais,Frquias'!$L$11:$O$17,2,FALSE),IF(AND(K124="G"),VLOOKUP($Y$12,'Sel Coberturas,Capitais,Frquias'!$Q$11:$T$11,2,FALSE)))))))),"N")</f>
        <v>0</v>
      </c>
      <c r="Z124" s="119" t="b">
        <f>IFERROR(IF(AND(Y124="N"),"",(IF(AND(K124="A"),VLOOKUP($Y$12,'Sel Coberturas,Capitais,Frquias'!$B$11:$E$17,4,FALSE),IF(AND(K124="B"),VLOOKUP($Y$12,'Sel Coberturas,Capitais,Frquias'!$B$22:$E$30,4,FALSE),IF(AND(K124="C"),VLOOKUP($Y$12,'Sel Coberturas,Capitais,Frquias'!$B$35:$E$48,4,FALSE),IF(AND(K124="D"),VLOOKUP($Y$12,'Sel Coberturas,Capitais,Frquias'!$G$11:$J$15,4,FALSE),IF(AND(K124="E"),VLOOKUP($Y$12,'Sel Coberturas,Capitais,Frquias'!$G$22:$J$32,4,FALSE),IF(AND(K124="F"),VLOOKUP($Y$12,'Sel Coberturas,Capitais,Frquias'!$L$11:$O$17,4,FALSE),IF(AND(K124="G"),VLOOKUP($Y$12,'Sel Coberturas,Capitais,Frquias'!$Q$11:$T$11,4,FALSE)))))))))),"")</f>
        <v>0</v>
      </c>
      <c r="AA124" s="118" t="b">
        <f>IFERROR(IF(AND(K124="A"),VLOOKUP($AA$12,'Sel Coberturas,Capitais,Frquias'!$B$11:$E$17,2,FALSE),IF(AND(K124="B"),VLOOKUP($AA$12,'Sel Coberturas,Capitais,Frquias'!$B$22:$E$30,2,FALSE),IF(AND(K124="C"),VLOOKUP($AA$12,'Sel Coberturas,Capitais,Frquias'!$B$35:$E$48,2,FALSE),IF(AND(K124="D"),VLOOKUP($AA$12,'Sel Coberturas,Capitais,Frquias'!$G$11:$J$15,2,FALSE),IF(AND(K124="E"),VLOOKUP($AA$12,'Sel Coberturas,Capitais,Frquias'!$G$22:$J$32,2,FALSE),IF(AND(K124="F"),VLOOKUP($AA$12,'Sel Coberturas,Capitais,Frquias'!$L$11:$O$17,2,FALSE),IF(AND(K124="G"),VLOOKUP($AA$12,'Sel Coberturas,Capitais,Frquias'!$Q$11:$T$11,2,FALSE)))))))),"N")</f>
        <v>0</v>
      </c>
      <c r="AB124" s="119" t="b">
        <f>IFERROR(IF(AND(AA124="N"),"",(IF(AND(K124="A"),VLOOKUP($AA$12,'Sel Coberturas,Capitais,Frquias'!$B$11:$E$17,4,FALSE),IF(AND(K124="B"),VLOOKUP($AA$12,'Sel Coberturas,Capitais,Frquias'!$B$22:$E$30,4,FALSE),IF(AND(K124="C"),VLOOKUP($AA$12,'Sel Coberturas,Capitais,Frquias'!$B$35:$E$48,4,FALSE),IF(AND(K124="D"),VLOOKUP($AA$12,'Sel Coberturas,Capitais,Frquias'!$G$11:$J$15,4,FALSE),IF(AND(K124="E"),VLOOKUP($AA$12,'Sel Coberturas,Capitais,Frquias'!$G$22:$J$32,4,FALSE),IF(AND(K124="F"),VLOOKUP($AA$12,'Sel Coberturas,Capitais,Frquias'!$L$11:$O$17,4,FALSE),IF(AND(K124="G"),VLOOKUP($AA$12,'Sel Coberturas,Capitais,Frquias'!$Q$11:$T$11,4,FALSE)))))))))),"")</f>
        <v>0</v>
      </c>
      <c r="AC124" s="118" t="b">
        <f>IFERROR(IF(AND(K124="A"),VLOOKUP($AC$12,'Sel Coberturas,Capitais,Frquias'!$B$11:$E$17,2,FALSE),IF(AND(K124="B"),VLOOKUP($AC$12,'Sel Coberturas,Capitais,Frquias'!$B$22:$E$30,2,FALSE),IF(AND(K124="C"),VLOOKUP($AC$12,'Sel Coberturas,Capitais,Frquias'!$B$35:$E$48,2,FALSE),IF(AND(K124="D"),VLOOKUP($AC$12,'Sel Coberturas,Capitais,Frquias'!$G$11:$J$15,2,FALSE),IF(AND(K124="E"),VLOOKUP($AC$12,'Sel Coberturas,Capitais,Frquias'!$G$22:$J$32,2,FALSE),IF(AND(K124="F"),VLOOKUP($AC$12,'Sel Coberturas,Capitais,Frquias'!$L$11:$O$17,2,FALSE),IF(AND(K124="G"),VLOOKUP($AC$12,'Sel Coberturas,Capitais,Frquias'!$Q$11:$T$11,2,FALSE)))))))),"N")</f>
        <v>0</v>
      </c>
      <c r="AD124" s="118" t="b">
        <f>IF(AND(AC124="N"),"N",(IF(AND(K124="A"),VLOOKUP($AC$12,'Sel Coberturas,Capitais,Frquias'!$B$11:$E$17,3,FALSE),IF(AND(K124="B"),VLOOKUP($AC$12,'Sel Coberturas,Capitais,Frquias'!$B$22:$E$30,3,FALSE),IF(AND(K124="C"),VLOOKUP($AC$12,'Sel Coberturas,Capitais,Frquias'!$B$35:$E$48,3,FALSE),IF(AND(K124="D"),VLOOKUP($AC$12,'Sel Coberturas,Capitais,Frquias'!$G$11:$J$15,3,FALSE),IF(AND(K124="E"),VLOOKUP($AC$12,'Sel Coberturas,Capitais,Frquias'!$G$22:$J$32,3,FALSE),IF(AND(K124="F"),VLOOKUP($AC$12,'Sel Coberturas,Capitais,Frquias'!$L$11:$O$17,3,FALSE),IF(AND(K124="G"),VLOOKUP($AC$12,'Sel Coberturas,Capitais,Frquias'!$Q$11:$T$11,3,FALSE))))))))))</f>
        <v>0</v>
      </c>
      <c r="AE124" s="118" t="b">
        <f>IFERROR(IF(AND(K124="A"),VLOOKUP($AE$12,'Sel Coberturas,Capitais,Frquias'!$B$11:$E$17,2,FALSE),IF(AND(K124="B"),VLOOKUP($AE$12,'Sel Coberturas,Capitais,Frquias'!$B$22:$E$30,2,FALSE),IF(AND(K124="C"),VLOOKUP($AE$12,'Sel Coberturas,Capitais,Frquias'!$B$35:$E$48,2,FALSE),IF(AND(K124="D"),VLOOKUP($AE$12,'Sel Coberturas,Capitais,Frquias'!$G$11:$J$15,2,FALSE),IF(AND(K124="E"),VLOOKUP($AE$12,'Sel Coberturas,Capitais,Frquias'!$G$22:$J$32,2,FALSE),IF(AND(K124="F"),VLOOKUP($AE$12,'Sel Coberturas,Capitais,Frquias'!$L$11:$O$17,2,FALSE),IF(AND(K124="G"),VLOOKUP($AE$12,'Sel Coberturas,Capitais,Frquias'!$Q$11:$T$11,2,FALSE)))))))),"N")</f>
        <v>0</v>
      </c>
      <c r="AF124" s="118" t="b">
        <f>IF(AND(AE124="N"),"N",(IF(AND(K124="A"),VLOOKUP($AE$12,'Sel Coberturas,Capitais,Frquias'!$B$11:$E$17,3,FALSE),IF(AND(K124="B"),VLOOKUP($AE$12,'Sel Coberturas,Capitais,Frquias'!$B$22:$E$30,3,FALSE),IF(AND(K124="C"),VLOOKUP($AE$12,'Sel Coberturas,Capitais,Frquias'!$B$35:$E$48,3,FALSE),IF(AND(K124="D"),VLOOKUP($AE$12,'Sel Coberturas,Capitais,Frquias'!$G$11:$J$15,3,FALSE),IF(AND(K124="E"),VLOOKUP($AE$12,'Sel Coberturas,Capitais,Frquias'!$G$22:$J$32,3,FALSE),IF(AND(K124="F"),VLOOKUP($AE$12,'Sel Coberturas,Capitais,Frquias'!$L$11:$O$17,3,FALSE),IF(AND(K124="G"),VLOOKUP($AE$12,'Sel Coberturas,Capitais,Frquias'!$Q$11:$T$11,3,FALSE))))))))))</f>
        <v>0</v>
      </c>
      <c r="AG124" s="118" t="b">
        <f>IFERROR(IF(AND(K124="A"),VLOOKUP($AG$12,'Sel Coberturas,Capitais,Frquias'!$B$11:$E$17,2,FALSE),IF(AND(K124="B"),VLOOKUP($AG$12,'Sel Coberturas,Capitais,Frquias'!$B$22:$E$30,2,FALSE),IF(AND(K124="C"),VLOOKUP($AG$12,'Sel Coberturas,Capitais,Frquias'!$B$35:$E$48,2,FALSE),IF(AND(K124="D"),VLOOKUP($AG$12,'Sel Coberturas,Capitais,Frquias'!$G$11:$J$15,2,FALSE),IF(AND(K124="E"),VLOOKUP($AG$12,'Sel Coberturas,Capitais,Frquias'!$G$22:$J$32,2,FALSE),IF(AND(K124="F"),VLOOKUP($AG$12,'Sel Coberturas,Capitais,Frquias'!$L$11:$O$17,2,FALSE),IF(AND(K124="G"),VLOOKUP($AG$12,'Sel Coberturas,Capitais,Frquias'!$Q$11:$T$11,2,FALSE)))))))),"N")</f>
        <v>0</v>
      </c>
      <c r="AH124" s="118" t="b">
        <f>IF(AND(AG124="N"),"N",(IF(AND(K124="A"),VLOOKUP($AG$12,'Sel Coberturas,Capitais,Frquias'!$B$11:$E$17,3,FALSE),IF(AND(K124="B"),VLOOKUP($AG$12,'Sel Coberturas,Capitais,Frquias'!$B$22:$E$30,3,FALSE),IF(AND(K124="C"),VLOOKUP($AG$12,'Sel Coberturas,Capitais,Frquias'!$B$35:$E$48,3,FALSE),IF(AND(K124="D"),VLOOKUP($AG$12,'Sel Coberturas,Capitais,Frquias'!$G$11:$J$15,3,FALSE),IF(AND(K124="E"),VLOOKUP($AG$12,'Sel Coberturas,Capitais,Frquias'!$G$22:$J$32,3,FALSE),IF(AND(K124="F"),VLOOKUP($AG$12,'Sel Coberturas,Capitais,Frquias'!$L$11:$O$17,3,FALSE),IF(AND(K124="G"),VLOOKUP($AG$12,'Sel Coberturas,Capitais,Frquias'!$Q$11:$T$11,3,FALSE))))))))))</f>
        <v>0</v>
      </c>
      <c r="AI124" s="118" t="b">
        <f>IFERROR(IF(AND(K124="A"),VLOOKUP($AI$12,'Sel Coberturas,Capitais,Frquias'!$B$11:$E$17,2,FALSE),IF(AND(K124="B"),VLOOKUP($AI$12,'Sel Coberturas,Capitais,Frquias'!$B$22:$E$30,2,FALSE),IF(AND(K124="C"),VLOOKUP($AI$12,'Sel Coberturas,Capitais,Frquias'!$B$35:$E$48,2,FALSE),IF(AND(K124="D"),VLOOKUP($AI$12,'Sel Coberturas,Capitais,Frquias'!$G$11:$J$15,2,FALSE),IF(AND(K124="E"),VLOOKUP($AI$12,'Sel Coberturas,Capitais,Frquias'!$G$22:$J$32,2,FALSE),IF(AND(K124="F"),VLOOKUP($AI$12,'Sel Coberturas,Capitais,Frquias'!$L$11:$O$17,2,FALSE),IF(AND(K124="G"),VLOOKUP($AI$12,'Sel Coberturas,Capitais,Frquias'!$Q$11:$T$11,2,FALSE)))))))),"N")</f>
        <v>0</v>
      </c>
      <c r="BU124" s="100" t="s">
        <v>609</v>
      </c>
      <c r="BV124" s="100" t="s">
        <v>217</v>
      </c>
      <c r="BW124" s="94" t="s">
        <v>608</v>
      </c>
      <c r="BY124" s="102" t="s">
        <v>1634</v>
      </c>
      <c r="BZ124" s="103" t="s">
        <v>1111</v>
      </c>
      <c r="CA124" s="103">
        <v>6040</v>
      </c>
      <c r="CC124" s="90">
        <v>2530</v>
      </c>
      <c r="CD124" s="89" t="s">
        <v>1946</v>
      </c>
      <c r="CF124" s="90">
        <v>11040</v>
      </c>
      <c r="CG124" s="92" t="s">
        <v>1947</v>
      </c>
    </row>
    <row r="125" spans="1:85">
      <c r="A125" s="85">
        <f t="shared" si="1"/>
        <v>113</v>
      </c>
      <c r="B125" s="114"/>
      <c r="C125" s="115"/>
      <c r="D125" s="115"/>
      <c r="E125" s="115"/>
      <c r="F125" s="114"/>
      <c r="G125" s="114"/>
      <c r="H125" s="114"/>
      <c r="I125" s="121"/>
      <c r="J125" s="116"/>
      <c r="K125" s="116"/>
      <c r="L125" s="117" t="b">
        <f>IFERROR(IF(AND(K125="A"),VLOOKUP($L$12,'Sel Coberturas,Capitais,Frquias'!$B$11:$E$17,3,FALSE),IF(AND(K125="B"),VLOOKUP($L$12,'Sel Coberturas,Capitais,Frquias'!$B$22:$E$30,3,FALSE),IF(AND(K125="C"),VLOOKUP($L$12,'Sel Coberturas,Capitais,Frquias'!$B$35:$E$48,3,FALSE),IF(AND(K125="D"),VLOOKUP($L$12,'Sel Coberturas,Capitais,Frquias'!$G$11:$J$15,3,FALSE),IF(AND(K125="E"),VLOOKUP($L$12,'Sel Coberturas,Capitais,Frquias'!$G$22:$J$32,3,FALSE),IF(AND(K125="F"),VLOOKUP($L$12,'Sel Coberturas,Capitais,Frquias'!$L$11:$O$17,3,FALSE),IF(AND(K125="G"),VLOOKUP($L$12,'Sel Coberturas,Capitais,Frquias'!$Q$11:$T$11,3,FALSE)))))))),"")</f>
        <v>0</v>
      </c>
      <c r="M125" s="118" t="b">
        <f>IFERROR(IF(AND(K125="A"),VLOOKUP($M$12,'Sel Coberturas,Capitais,Frquias'!$B$11:$E$17,2,FALSE),IF(AND(K125="B"),VLOOKUP($M$12,'Sel Coberturas,Capitais,Frquias'!$B$22:$E$30,2,FALSE),IF(AND(K125="C"),VLOOKUP($M$12,'Sel Coberturas,Capitais,Frquias'!$B$35:$E$48,2,FALSE),IF(AND(K125="D"),VLOOKUP($M$12,'Sel Coberturas,Capitais,Frquias'!$G$11:$J$15,2,FALSE),IF(AND(K125="E"),VLOOKUP($M$12,'Sel Coberturas,Capitais,Frquias'!$G$22:$J$32,2,FALSE),IF(AND(K125="F"),VLOOKUP($M$12,'Sel Coberturas,Capitais,Frquias'!$L$11:$O$17,2,FALSE),IF(AND(K125="G"),VLOOKUP($M$12,'Sel Coberturas,Capitais,Frquias'!$Q$11:$T$11,2,FALSE)))))))),"N")</f>
        <v>0</v>
      </c>
      <c r="N125" s="118" t="b">
        <f>IF(AND(M125="N"),"N",(IF(AND(K125="A"),VLOOKUP($M$12,'Sel Coberturas,Capitais,Frquias'!$B$11:$E$17,3,FALSE),IF(AND(K125="B"),VLOOKUP($M$12,'Sel Coberturas,Capitais,Frquias'!$B$22:$E$30,3,FALSE),IF(AND(K125="C"),VLOOKUP($M$12,'Sel Coberturas,Capitais,Frquias'!$B$35:$E$48,3,FALSE),IF(AND(K125="D"),VLOOKUP($M$12,'Sel Coberturas,Capitais,Frquias'!$G$11:$J$15,3,FALSE),IF(AND(K125="E"),VLOOKUP($M$12,'Sel Coberturas,Capitais,Frquias'!$G$22:$J$32,3,FALSE),IF(AND(K125="F"),VLOOKUP($M$12,'Sel Coberturas,Capitais,Frquias'!$L$11:$O$17,3,FALSE),IF(AND(K125="G"),VLOOKUP($M$12,'Sel Coberturas,Capitais,Frquias'!$Q$11:$T$11,3,FALSE))))))))))</f>
        <v>0</v>
      </c>
      <c r="O125" s="118" t="b">
        <f>IFERROR(IF(AND(K125="A"),VLOOKUP($O$12,'Sel Coberturas,Capitais,Frquias'!$B$11:$E$17,2,FALSE),IF(AND(K125="B"),VLOOKUP($O$12,'Sel Coberturas,Capitais,Frquias'!$B$22:$E$30,2,FALSE),IF(AND(K125="C"),VLOOKUP($O$12,'Sel Coberturas,Capitais,Frquias'!$B$35:$E$48,2,FALSE),IF(AND(K125="D"),VLOOKUP($O$12,'Sel Coberturas,Capitais,Frquias'!$G$11:$J$15,2,FALSE),IF(AND(K125="E"),VLOOKUP($O$12,'Sel Coberturas,Capitais,Frquias'!$G$22:$J$32,2,FALSE),IF(AND(K125="F"),VLOOKUP($O$12,'Sel Coberturas,Capitais,Frquias'!$L$11:$O$17,2,FALSE),IF(AND(K125="G"),VLOOKUP($O$12,'Sel Coberturas,Capitais,Frquias'!$Q$11:$T$11,2,FALSE)))))))),"N")</f>
        <v>0</v>
      </c>
      <c r="P125" s="118" t="b">
        <f>IFERROR(IF(AND(K125="A"),VLOOKUP($P$12,'Sel Coberturas,Capitais,Frquias'!$B$11:$E$17,2,FALSE),IF(AND(K125="B"),VLOOKUP($P$12,'Sel Coberturas,Capitais,Frquias'!$B$22:$E$30,2,FALSE),IF(AND(K125="C"),VLOOKUP($P$12,'Sel Coberturas,Capitais,Frquias'!$B$35:$E$48,2,FALSE),IF(AND(K125="D"),VLOOKUP($P$12,'Sel Coberturas,Capitais,Frquias'!$G$11:$J$15,2,FALSE),IF(AND(K125="E"),VLOOKUP($P$12,'Sel Coberturas,Capitais,Frquias'!$G$22:$J$32,2,FALSE),IF(AND(K125="F"),VLOOKUP($P$12,'Sel Coberturas,Capitais,Frquias'!$L$11:$O$17,2,FALSE),IF(AND(K125="G"),VLOOKUP($P$12,'Sel Coberturas,Capitais,Frquias'!$Q$11:$T$11,2,FALSE)))))))),"N")</f>
        <v>0</v>
      </c>
      <c r="Q125" s="118" t="b">
        <f>IFERROR(IF(AND(K125="A"),VLOOKUP($Q$12,'Sel Coberturas,Capitais,Frquias'!$B$11:$E$17,2,FALSE),IF(AND(K125="B"),VLOOKUP($Q$12,'Sel Coberturas,Capitais,Frquias'!$B$22:$E$30,2,FALSE),IF(AND(K125="C"),VLOOKUP($Q$12,'Sel Coberturas,Capitais,Frquias'!$B$35:$E$48,2,FALSE),IF(AND(K125="D"),VLOOKUP($Q$12,'Sel Coberturas,Capitais,Frquias'!$G$11:$J$15,2,FALSE),IF(AND(K125="E"),VLOOKUP($Q$12,'Sel Coberturas,Capitais,Frquias'!$G$22:$J$32,2,FALSE),IF(AND(K125="F"),VLOOKUP($Q$12,'Sel Coberturas,Capitais,Frquias'!$L$11:$O$17,2,FALSE),IF(AND(K125="G"),VLOOKUP($Q$12,'Sel Coberturas,Capitais,Frquias'!$Q$11:$T$11,2,FALSE)))))))),"N")</f>
        <v>0</v>
      </c>
      <c r="R125" s="118" t="b">
        <f>IF(AND(Q125="N"),"N",(IF(AND(K125="A"),VLOOKUP($Q$12,'Sel Coberturas,Capitais,Frquias'!$B$11:$E$17,3,FALSE),IF(AND(K125="B"),VLOOKUP($Q$12,'Sel Coberturas,Capitais,Frquias'!$B$22:$E$30,3,FALSE),IF(AND(K125="C"),VLOOKUP($Q$12,'Sel Coberturas,Capitais,Frquias'!$B$35:$E$48,3,FALSE),IF(AND(K125="D"),VLOOKUP($Q$12,'Sel Coberturas,Capitais,Frquias'!$G$11:$J$15,3,FALSE),IF(AND(K125="E"),VLOOKUP($Q$12,'Sel Coberturas,Capitais,Frquias'!$G$22:$J$32,3,FALSE),IF(AND(K125="F"),VLOOKUP($Q$12,'Sel Coberturas,Capitais,Frquias'!$L$11:$O$17,3,FALSE),IF(AND(K125="G"),VLOOKUP($Q$12,'Sel Coberturas,Capitais,Frquias'!$Q$11:$T$11,3,FALSE))))))))))</f>
        <v>0</v>
      </c>
      <c r="S125" s="118" t="b">
        <f>IFERROR(IF(AND(K125="A"),VLOOKUP($S$12,'Sel Coberturas,Capitais,Frquias'!$B$11:$E$17,2,FALSE),IF(AND(K125="B"),VLOOKUP($S$12,'Sel Coberturas,Capitais,Frquias'!$B$22:$E$30,2,FALSE),IF(AND(K125="C"),VLOOKUP($S$12,'Sel Coberturas,Capitais,Frquias'!$B$35:$E$48,2,FALSE),IF(AND(K125="D"),VLOOKUP($S$12,'Sel Coberturas,Capitais,Frquias'!$G$11:$J$15,2,FALSE),IF(AND(K125="E"),VLOOKUP($S$12,'Sel Coberturas,Capitais,Frquias'!$G$22:$J$32,2,FALSE),IF(AND(K125="F"),VLOOKUP($S$12,'Sel Coberturas,Capitais,Frquias'!$L$11:$O$17,2,FALSE),IF(AND(K125="G"),VLOOKUP($S$12,'Sel Coberturas,Capitais,Frquias'!$Q$11:$T$11,2,FALSE)))))))),"N")</f>
        <v>0</v>
      </c>
      <c r="T125" s="118" t="b">
        <f>IFERROR(IF(AND(S125="N"),"",(IF(AND(K125="A"),VLOOKUP($S$12,'Sel Coberturas,Capitais,Frquias'!$B$11:$E$17,4,FALSE),IF(AND(K125="B"),VLOOKUP($S$12,'Sel Coberturas,Capitais,Frquias'!$B$22:$E$30,4,FALSE),IF(AND(K125="C"),VLOOKUP($S$12,'Sel Coberturas,Capitais,Frquias'!$B$35:$E$48,4,FALSE),IF(AND(K125="D"),VLOOKUP($S$12,'Sel Coberturas,Capitais,Frquias'!$G$11:$J$15,4,FALSE),IF(AND(K125="E"),VLOOKUP($S$12,'Sel Coberturas,Capitais,Frquias'!$G$22:$J$32,4,FALSE),IF(AND(K125="F"),VLOOKUP($S$12,'Sel Coberturas,Capitais,Frquias'!$L$11:$O$17,4,FALSE),IF(AND(K125="G"),VLOOKUP($S$12,'Sel Coberturas,Capitais,Frquias'!$Q$11:$T$11,4,FALSE)))))))))),"")</f>
        <v>0</v>
      </c>
      <c r="U125" s="118" t="b">
        <f>IFERROR(IF(AND(K125="A"),VLOOKUP($U$12,'Sel Coberturas,Capitais,Frquias'!$B$11:$E$17,2,FALSE),IF(AND(K125="B"),VLOOKUP($U$12,'Sel Coberturas,Capitais,Frquias'!$B$22:$E$30,2,FALSE),IF(AND(K125="C"),VLOOKUP($U$12,'Sel Coberturas,Capitais,Frquias'!$B$35:$E$48,2,FALSE),IF(AND(K125="D"),VLOOKUP($U$12,'Sel Coberturas,Capitais,Frquias'!$G$11:$J$15,2,FALSE),IF(AND(K125="E"),VLOOKUP($U$12,'Sel Coberturas,Capitais,Frquias'!$G$22:$J$32,2,FALSE),IF(AND(K125="F"),VLOOKUP($U$12,'Sel Coberturas,Capitais,Frquias'!$L$11:$O$17,2,FALSE),IF(AND(K125="G"),VLOOKUP($U$12,'Sel Coberturas,Capitais,Frquias'!$Q$11:$T$11,2,FALSE)))))))),"N")</f>
        <v>0</v>
      </c>
      <c r="V125" s="119" t="b">
        <f>IFERROR(IF(AND(U125="N"),"",(IF(AND(K125="A"),VLOOKUP($U$12,'Sel Coberturas,Capitais,Frquias'!$B$11:$E$17,4,FALSE),IF(AND(K125="B"),VLOOKUP($U$12,'Sel Coberturas,Capitais,Frquias'!$B$22:$E$30,4,FALSE),IF(AND(K125="C"),VLOOKUP($U$12,'Sel Coberturas,Capitais,Frquias'!$B$35:$E$48,4,FALSE),IF(AND(K125="D"),VLOOKUP($U$12,'Sel Coberturas,Capitais,Frquias'!$G$11:$J$15,4,FALSE),IF(AND(K125="E"),VLOOKUP($U$12,'Sel Coberturas,Capitais,Frquias'!$G$22:$J$32,4,FALSE),IF(AND(K125="F"),VLOOKUP($U$12,'Sel Coberturas,Capitais,Frquias'!$L$11:$O$17,4,FALSE),IF(AND(K125="G"),VLOOKUP($U$12,'Sel Coberturas,Capitais,Frquias'!$Q$11:$T$11,4,FALSE)))))))))),"")</f>
        <v>0</v>
      </c>
      <c r="W125" s="118" t="b">
        <f>IFERROR(IF(AND(K125="A"),VLOOKUP($W$12,'Sel Coberturas,Capitais,Frquias'!$B$11:$E$17,2,FALSE),IF(AND(K125="B"),VLOOKUP($W$12,'Sel Coberturas,Capitais,Frquias'!$B$22:$E$30,2,FALSE),IF(AND(K125="C"),VLOOKUP($W$12,'Sel Coberturas,Capitais,Frquias'!$B$35:$E$48,2,FALSE),IF(AND(K125="D"),VLOOKUP($W$12,'Sel Coberturas,Capitais,Frquias'!$G$11:$J$15,2,FALSE),IF(AND(K125="E"),VLOOKUP($W$12,'Sel Coberturas,Capitais,Frquias'!$G$22:$J$32,2,FALSE),IF(AND(K125="F"),VLOOKUP($W$12,'Sel Coberturas,Capitais,Frquias'!$L$11:$O$17,2,FALSE),IF(AND(K125="G"),VLOOKUP($W$12,'Sel Coberturas,Capitais,Frquias'!$Q$11:$T$11,2,FALSE)))))))),"N")</f>
        <v>0</v>
      </c>
      <c r="X125" s="119" t="b">
        <f>IFERROR(IF(AND(W125="N"),"",(IF(AND(K125="A"),VLOOKUP($W$12,'Sel Coberturas,Capitais,Frquias'!$B$11:$E$17,4,FALSE),IF(AND(K125="B"),VLOOKUP($W$12,'Sel Coberturas,Capitais,Frquias'!$B$22:$E$30,4,FALSE),IF(AND(K125="C"),VLOOKUP($W$12,'Sel Coberturas,Capitais,Frquias'!$B$35:$E$48,4,FALSE),IF(AND(K125="D"),VLOOKUP($W$12,'Sel Coberturas,Capitais,Frquias'!$G$11:$J$15,4,FALSE),IF(AND(K125="E"),VLOOKUP($W$12,'Sel Coberturas,Capitais,Frquias'!$G$22:$J$32,4,FALSE),IF(AND(K125="F"),VLOOKUP($W$12,'Sel Coberturas,Capitais,Frquias'!$L$11:$O$17,4,FALSE),IF(AND(K125="G"),VLOOKUP($W$12,'Sel Coberturas,Capitais,Frquias'!$Q$11:$T$11,4,FALSE)))))))))),"")</f>
        <v>0</v>
      </c>
      <c r="Y125" s="118" t="b">
        <f>IFERROR(IF(AND(K125="A"),VLOOKUP($Y$12,'Sel Coberturas,Capitais,Frquias'!$B$11:$E$17,2,FALSE),IF(AND(K125="B"),VLOOKUP($Y$12,'Sel Coberturas,Capitais,Frquias'!$B$22:$E$30,2,FALSE),IF(AND(K125="C"),VLOOKUP($Y$12,'Sel Coberturas,Capitais,Frquias'!$B$35:$E$48,2,FALSE),IF(AND(K125="D"),VLOOKUP($Y$12,'Sel Coberturas,Capitais,Frquias'!$G$11:$J$15,2,FALSE),IF(AND(K125="E"),VLOOKUP($Y$12,'Sel Coberturas,Capitais,Frquias'!$G$22:$J$32,2,FALSE),IF(AND(K125="F"),VLOOKUP($Y$12,'Sel Coberturas,Capitais,Frquias'!$L$11:$O$17,2,FALSE),IF(AND(K125="G"),VLOOKUP($Y$12,'Sel Coberturas,Capitais,Frquias'!$Q$11:$T$11,2,FALSE)))))))),"N")</f>
        <v>0</v>
      </c>
      <c r="Z125" s="119" t="b">
        <f>IFERROR(IF(AND(Y125="N"),"",(IF(AND(K125="A"),VLOOKUP($Y$12,'Sel Coberturas,Capitais,Frquias'!$B$11:$E$17,4,FALSE),IF(AND(K125="B"),VLOOKUP($Y$12,'Sel Coberturas,Capitais,Frquias'!$B$22:$E$30,4,FALSE),IF(AND(K125="C"),VLOOKUP($Y$12,'Sel Coberturas,Capitais,Frquias'!$B$35:$E$48,4,FALSE),IF(AND(K125="D"),VLOOKUP($Y$12,'Sel Coberturas,Capitais,Frquias'!$G$11:$J$15,4,FALSE),IF(AND(K125="E"),VLOOKUP($Y$12,'Sel Coberturas,Capitais,Frquias'!$G$22:$J$32,4,FALSE),IF(AND(K125="F"),VLOOKUP($Y$12,'Sel Coberturas,Capitais,Frquias'!$L$11:$O$17,4,FALSE),IF(AND(K125="G"),VLOOKUP($Y$12,'Sel Coberturas,Capitais,Frquias'!$Q$11:$T$11,4,FALSE)))))))))),"")</f>
        <v>0</v>
      </c>
      <c r="AA125" s="118" t="b">
        <f>IFERROR(IF(AND(K125="A"),VLOOKUP($AA$12,'Sel Coberturas,Capitais,Frquias'!$B$11:$E$17,2,FALSE),IF(AND(K125="B"),VLOOKUP($AA$12,'Sel Coberturas,Capitais,Frquias'!$B$22:$E$30,2,FALSE),IF(AND(K125="C"),VLOOKUP($AA$12,'Sel Coberturas,Capitais,Frquias'!$B$35:$E$48,2,FALSE),IF(AND(K125="D"),VLOOKUP($AA$12,'Sel Coberturas,Capitais,Frquias'!$G$11:$J$15,2,FALSE),IF(AND(K125="E"),VLOOKUP($AA$12,'Sel Coberturas,Capitais,Frquias'!$G$22:$J$32,2,FALSE),IF(AND(K125="F"),VLOOKUP($AA$12,'Sel Coberturas,Capitais,Frquias'!$L$11:$O$17,2,FALSE),IF(AND(K125="G"),VLOOKUP($AA$12,'Sel Coberturas,Capitais,Frquias'!$Q$11:$T$11,2,FALSE)))))))),"N")</f>
        <v>0</v>
      </c>
      <c r="AB125" s="119" t="b">
        <f>IFERROR(IF(AND(AA125="N"),"",(IF(AND(K125="A"),VLOOKUP($AA$12,'Sel Coberturas,Capitais,Frquias'!$B$11:$E$17,4,FALSE),IF(AND(K125="B"),VLOOKUP($AA$12,'Sel Coberturas,Capitais,Frquias'!$B$22:$E$30,4,FALSE),IF(AND(K125="C"),VLOOKUP($AA$12,'Sel Coberturas,Capitais,Frquias'!$B$35:$E$48,4,FALSE),IF(AND(K125="D"),VLOOKUP($AA$12,'Sel Coberturas,Capitais,Frquias'!$G$11:$J$15,4,FALSE),IF(AND(K125="E"),VLOOKUP($AA$12,'Sel Coberturas,Capitais,Frquias'!$G$22:$J$32,4,FALSE),IF(AND(K125="F"),VLOOKUP($AA$12,'Sel Coberturas,Capitais,Frquias'!$L$11:$O$17,4,FALSE),IF(AND(K125="G"),VLOOKUP($AA$12,'Sel Coberturas,Capitais,Frquias'!$Q$11:$T$11,4,FALSE)))))))))),"")</f>
        <v>0</v>
      </c>
      <c r="AC125" s="118" t="b">
        <f>IFERROR(IF(AND(K125="A"),VLOOKUP($AC$12,'Sel Coberturas,Capitais,Frquias'!$B$11:$E$17,2,FALSE),IF(AND(K125="B"),VLOOKUP($AC$12,'Sel Coberturas,Capitais,Frquias'!$B$22:$E$30,2,FALSE),IF(AND(K125="C"),VLOOKUP($AC$12,'Sel Coberturas,Capitais,Frquias'!$B$35:$E$48,2,FALSE),IF(AND(K125="D"),VLOOKUP($AC$12,'Sel Coberturas,Capitais,Frquias'!$G$11:$J$15,2,FALSE),IF(AND(K125="E"),VLOOKUP($AC$12,'Sel Coberturas,Capitais,Frquias'!$G$22:$J$32,2,FALSE),IF(AND(K125="F"),VLOOKUP($AC$12,'Sel Coberturas,Capitais,Frquias'!$L$11:$O$17,2,FALSE),IF(AND(K125="G"),VLOOKUP($AC$12,'Sel Coberturas,Capitais,Frquias'!$Q$11:$T$11,2,FALSE)))))))),"N")</f>
        <v>0</v>
      </c>
      <c r="AD125" s="118" t="b">
        <f>IF(AND(AC125="N"),"N",(IF(AND(K125="A"),VLOOKUP($AC$12,'Sel Coberturas,Capitais,Frquias'!$B$11:$E$17,3,FALSE),IF(AND(K125="B"),VLOOKUP($AC$12,'Sel Coberturas,Capitais,Frquias'!$B$22:$E$30,3,FALSE),IF(AND(K125="C"),VLOOKUP($AC$12,'Sel Coberturas,Capitais,Frquias'!$B$35:$E$48,3,FALSE),IF(AND(K125="D"),VLOOKUP($AC$12,'Sel Coberturas,Capitais,Frquias'!$G$11:$J$15,3,FALSE),IF(AND(K125="E"),VLOOKUP($AC$12,'Sel Coberturas,Capitais,Frquias'!$G$22:$J$32,3,FALSE),IF(AND(K125="F"),VLOOKUP($AC$12,'Sel Coberturas,Capitais,Frquias'!$L$11:$O$17,3,FALSE),IF(AND(K125="G"),VLOOKUP($AC$12,'Sel Coberturas,Capitais,Frquias'!$Q$11:$T$11,3,FALSE))))))))))</f>
        <v>0</v>
      </c>
      <c r="AE125" s="118" t="b">
        <f>IFERROR(IF(AND(K125="A"),VLOOKUP($AE$12,'Sel Coberturas,Capitais,Frquias'!$B$11:$E$17,2,FALSE),IF(AND(K125="B"),VLOOKUP($AE$12,'Sel Coberturas,Capitais,Frquias'!$B$22:$E$30,2,FALSE),IF(AND(K125="C"),VLOOKUP($AE$12,'Sel Coberturas,Capitais,Frquias'!$B$35:$E$48,2,FALSE),IF(AND(K125="D"),VLOOKUP($AE$12,'Sel Coberturas,Capitais,Frquias'!$G$11:$J$15,2,FALSE),IF(AND(K125="E"),VLOOKUP($AE$12,'Sel Coberturas,Capitais,Frquias'!$G$22:$J$32,2,FALSE),IF(AND(K125="F"),VLOOKUP($AE$12,'Sel Coberturas,Capitais,Frquias'!$L$11:$O$17,2,FALSE),IF(AND(K125="G"),VLOOKUP($AE$12,'Sel Coberturas,Capitais,Frquias'!$Q$11:$T$11,2,FALSE)))))))),"N")</f>
        <v>0</v>
      </c>
      <c r="AF125" s="118" t="b">
        <f>IF(AND(AE125="N"),"N",(IF(AND(K125="A"),VLOOKUP($AE$12,'Sel Coberturas,Capitais,Frquias'!$B$11:$E$17,3,FALSE),IF(AND(K125="B"),VLOOKUP($AE$12,'Sel Coberturas,Capitais,Frquias'!$B$22:$E$30,3,FALSE),IF(AND(K125="C"),VLOOKUP($AE$12,'Sel Coberturas,Capitais,Frquias'!$B$35:$E$48,3,FALSE),IF(AND(K125="D"),VLOOKUP($AE$12,'Sel Coberturas,Capitais,Frquias'!$G$11:$J$15,3,FALSE),IF(AND(K125="E"),VLOOKUP($AE$12,'Sel Coberturas,Capitais,Frquias'!$G$22:$J$32,3,FALSE),IF(AND(K125="F"),VLOOKUP($AE$12,'Sel Coberturas,Capitais,Frquias'!$L$11:$O$17,3,FALSE),IF(AND(K125="G"),VLOOKUP($AE$12,'Sel Coberturas,Capitais,Frquias'!$Q$11:$T$11,3,FALSE))))))))))</f>
        <v>0</v>
      </c>
      <c r="AG125" s="118" t="b">
        <f>IFERROR(IF(AND(K125="A"),VLOOKUP($AG$12,'Sel Coberturas,Capitais,Frquias'!$B$11:$E$17,2,FALSE),IF(AND(K125="B"),VLOOKUP($AG$12,'Sel Coberturas,Capitais,Frquias'!$B$22:$E$30,2,FALSE),IF(AND(K125="C"),VLOOKUP($AG$12,'Sel Coberturas,Capitais,Frquias'!$B$35:$E$48,2,FALSE),IF(AND(K125="D"),VLOOKUP($AG$12,'Sel Coberturas,Capitais,Frquias'!$G$11:$J$15,2,FALSE),IF(AND(K125="E"),VLOOKUP($AG$12,'Sel Coberturas,Capitais,Frquias'!$G$22:$J$32,2,FALSE),IF(AND(K125="F"),VLOOKUP($AG$12,'Sel Coberturas,Capitais,Frquias'!$L$11:$O$17,2,FALSE),IF(AND(K125="G"),VLOOKUP($AG$12,'Sel Coberturas,Capitais,Frquias'!$Q$11:$T$11,2,FALSE)))))))),"N")</f>
        <v>0</v>
      </c>
      <c r="AH125" s="118" t="b">
        <f>IF(AND(AG125="N"),"N",(IF(AND(K125="A"),VLOOKUP($AG$12,'Sel Coberturas,Capitais,Frquias'!$B$11:$E$17,3,FALSE),IF(AND(K125="B"),VLOOKUP($AG$12,'Sel Coberturas,Capitais,Frquias'!$B$22:$E$30,3,FALSE),IF(AND(K125="C"),VLOOKUP($AG$12,'Sel Coberturas,Capitais,Frquias'!$B$35:$E$48,3,FALSE),IF(AND(K125="D"),VLOOKUP($AG$12,'Sel Coberturas,Capitais,Frquias'!$G$11:$J$15,3,FALSE),IF(AND(K125="E"),VLOOKUP($AG$12,'Sel Coberturas,Capitais,Frquias'!$G$22:$J$32,3,FALSE),IF(AND(K125="F"),VLOOKUP($AG$12,'Sel Coberturas,Capitais,Frquias'!$L$11:$O$17,3,FALSE),IF(AND(K125="G"),VLOOKUP($AG$12,'Sel Coberturas,Capitais,Frquias'!$Q$11:$T$11,3,FALSE))))))))))</f>
        <v>0</v>
      </c>
      <c r="AI125" s="118" t="b">
        <f>IFERROR(IF(AND(K125="A"),VLOOKUP($AI$12,'Sel Coberturas,Capitais,Frquias'!$B$11:$E$17,2,FALSE),IF(AND(K125="B"),VLOOKUP($AI$12,'Sel Coberturas,Capitais,Frquias'!$B$22:$E$30,2,FALSE),IF(AND(K125="C"),VLOOKUP($AI$12,'Sel Coberturas,Capitais,Frquias'!$B$35:$E$48,2,FALSE),IF(AND(K125="D"),VLOOKUP($AI$12,'Sel Coberturas,Capitais,Frquias'!$G$11:$J$15,2,FALSE),IF(AND(K125="E"),VLOOKUP($AI$12,'Sel Coberturas,Capitais,Frquias'!$G$22:$J$32,2,FALSE),IF(AND(K125="F"),VLOOKUP($AI$12,'Sel Coberturas,Capitais,Frquias'!$L$11:$O$17,2,FALSE),IF(AND(K125="G"),VLOOKUP($AI$12,'Sel Coberturas,Capitais,Frquias'!$Q$11:$T$11,2,FALSE)))))))),"N")</f>
        <v>0</v>
      </c>
      <c r="BU125" s="100" t="s">
        <v>612</v>
      </c>
      <c r="BV125" s="100" t="s">
        <v>226</v>
      </c>
      <c r="BW125" s="94" t="s">
        <v>611</v>
      </c>
      <c r="BY125" s="102" t="s">
        <v>1185</v>
      </c>
      <c r="BZ125" s="103" t="s">
        <v>657</v>
      </c>
      <c r="CA125" s="103">
        <v>1325</v>
      </c>
      <c r="CC125" s="90">
        <v>2540</v>
      </c>
      <c r="CD125" s="89" t="s">
        <v>1948</v>
      </c>
      <c r="CF125" s="90">
        <v>11050</v>
      </c>
      <c r="CG125" s="92" t="s">
        <v>1949</v>
      </c>
    </row>
    <row r="126" spans="1:85">
      <c r="A126" s="85">
        <f t="shared" si="1"/>
        <v>114</v>
      </c>
      <c r="B126" s="114"/>
      <c r="C126" s="115"/>
      <c r="D126" s="115"/>
      <c r="E126" s="115"/>
      <c r="F126" s="114"/>
      <c r="G126" s="114"/>
      <c r="H126" s="114"/>
      <c r="I126" s="121"/>
      <c r="J126" s="116"/>
      <c r="K126" s="116"/>
      <c r="L126" s="117" t="b">
        <f>IFERROR(IF(AND(K126="A"),VLOOKUP($L$12,'Sel Coberturas,Capitais,Frquias'!$B$11:$E$17,3,FALSE),IF(AND(K126="B"),VLOOKUP($L$12,'Sel Coberturas,Capitais,Frquias'!$B$22:$E$30,3,FALSE),IF(AND(K126="C"),VLOOKUP($L$12,'Sel Coberturas,Capitais,Frquias'!$B$35:$E$48,3,FALSE),IF(AND(K126="D"),VLOOKUP($L$12,'Sel Coberturas,Capitais,Frquias'!$G$11:$J$15,3,FALSE),IF(AND(K126="E"),VLOOKUP($L$12,'Sel Coberturas,Capitais,Frquias'!$G$22:$J$32,3,FALSE),IF(AND(K126="F"),VLOOKUP($L$12,'Sel Coberturas,Capitais,Frquias'!$L$11:$O$17,3,FALSE),IF(AND(K126="G"),VLOOKUP($L$12,'Sel Coberturas,Capitais,Frquias'!$Q$11:$T$11,3,FALSE)))))))),"")</f>
        <v>0</v>
      </c>
      <c r="M126" s="118" t="b">
        <f>IFERROR(IF(AND(K126="A"),VLOOKUP($M$12,'Sel Coberturas,Capitais,Frquias'!$B$11:$E$17,2,FALSE),IF(AND(K126="B"),VLOOKUP($M$12,'Sel Coberturas,Capitais,Frquias'!$B$22:$E$30,2,FALSE),IF(AND(K126="C"),VLOOKUP($M$12,'Sel Coberturas,Capitais,Frquias'!$B$35:$E$48,2,FALSE),IF(AND(K126="D"),VLOOKUP($M$12,'Sel Coberturas,Capitais,Frquias'!$G$11:$J$15,2,FALSE),IF(AND(K126="E"),VLOOKUP($M$12,'Sel Coberturas,Capitais,Frquias'!$G$22:$J$32,2,FALSE),IF(AND(K126="F"),VLOOKUP($M$12,'Sel Coberturas,Capitais,Frquias'!$L$11:$O$17,2,FALSE),IF(AND(K126="G"),VLOOKUP($M$12,'Sel Coberturas,Capitais,Frquias'!$Q$11:$T$11,2,FALSE)))))))),"N")</f>
        <v>0</v>
      </c>
      <c r="N126" s="118" t="b">
        <f>IF(AND(M126="N"),"N",(IF(AND(K126="A"),VLOOKUP($M$12,'Sel Coberturas,Capitais,Frquias'!$B$11:$E$17,3,FALSE),IF(AND(K126="B"),VLOOKUP($M$12,'Sel Coberturas,Capitais,Frquias'!$B$22:$E$30,3,FALSE),IF(AND(K126="C"),VLOOKUP($M$12,'Sel Coberturas,Capitais,Frquias'!$B$35:$E$48,3,FALSE),IF(AND(K126="D"),VLOOKUP($M$12,'Sel Coberturas,Capitais,Frquias'!$G$11:$J$15,3,FALSE),IF(AND(K126="E"),VLOOKUP($M$12,'Sel Coberturas,Capitais,Frquias'!$G$22:$J$32,3,FALSE),IF(AND(K126="F"),VLOOKUP($M$12,'Sel Coberturas,Capitais,Frquias'!$L$11:$O$17,3,FALSE),IF(AND(K126="G"),VLOOKUP($M$12,'Sel Coberturas,Capitais,Frquias'!$Q$11:$T$11,3,FALSE))))))))))</f>
        <v>0</v>
      </c>
      <c r="O126" s="118" t="b">
        <f>IFERROR(IF(AND(K126="A"),VLOOKUP($O$12,'Sel Coberturas,Capitais,Frquias'!$B$11:$E$17,2,FALSE),IF(AND(K126="B"),VLOOKUP($O$12,'Sel Coberturas,Capitais,Frquias'!$B$22:$E$30,2,FALSE),IF(AND(K126="C"),VLOOKUP($O$12,'Sel Coberturas,Capitais,Frquias'!$B$35:$E$48,2,FALSE),IF(AND(K126="D"),VLOOKUP($O$12,'Sel Coberturas,Capitais,Frquias'!$G$11:$J$15,2,FALSE),IF(AND(K126="E"),VLOOKUP($O$12,'Sel Coberturas,Capitais,Frquias'!$G$22:$J$32,2,FALSE),IF(AND(K126="F"),VLOOKUP($O$12,'Sel Coberturas,Capitais,Frquias'!$L$11:$O$17,2,FALSE),IF(AND(K126="G"),VLOOKUP($O$12,'Sel Coberturas,Capitais,Frquias'!$Q$11:$T$11,2,FALSE)))))))),"N")</f>
        <v>0</v>
      </c>
      <c r="P126" s="118" t="b">
        <f>IFERROR(IF(AND(K126="A"),VLOOKUP($P$12,'Sel Coberturas,Capitais,Frquias'!$B$11:$E$17,2,FALSE),IF(AND(K126="B"),VLOOKUP($P$12,'Sel Coberturas,Capitais,Frquias'!$B$22:$E$30,2,FALSE),IF(AND(K126="C"),VLOOKUP($P$12,'Sel Coberturas,Capitais,Frquias'!$B$35:$E$48,2,FALSE),IF(AND(K126="D"),VLOOKUP($P$12,'Sel Coberturas,Capitais,Frquias'!$G$11:$J$15,2,FALSE),IF(AND(K126="E"),VLOOKUP($P$12,'Sel Coberturas,Capitais,Frquias'!$G$22:$J$32,2,FALSE),IF(AND(K126="F"),VLOOKUP($P$12,'Sel Coberturas,Capitais,Frquias'!$L$11:$O$17,2,FALSE),IF(AND(K126="G"),VLOOKUP($P$12,'Sel Coberturas,Capitais,Frquias'!$Q$11:$T$11,2,FALSE)))))))),"N")</f>
        <v>0</v>
      </c>
      <c r="Q126" s="118" t="b">
        <f>IFERROR(IF(AND(K126="A"),VLOOKUP($Q$12,'Sel Coberturas,Capitais,Frquias'!$B$11:$E$17,2,FALSE),IF(AND(K126="B"),VLOOKUP($Q$12,'Sel Coberturas,Capitais,Frquias'!$B$22:$E$30,2,FALSE),IF(AND(K126="C"),VLOOKUP($Q$12,'Sel Coberturas,Capitais,Frquias'!$B$35:$E$48,2,FALSE),IF(AND(K126="D"),VLOOKUP($Q$12,'Sel Coberturas,Capitais,Frquias'!$G$11:$J$15,2,FALSE),IF(AND(K126="E"),VLOOKUP($Q$12,'Sel Coberturas,Capitais,Frquias'!$G$22:$J$32,2,FALSE),IF(AND(K126="F"),VLOOKUP($Q$12,'Sel Coberturas,Capitais,Frquias'!$L$11:$O$17,2,FALSE),IF(AND(K126="G"),VLOOKUP($Q$12,'Sel Coberturas,Capitais,Frquias'!$Q$11:$T$11,2,FALSE)))))))),"N")</f>
        <v>0</v>
      </c>
      <c r="R126" s="118" t="b">
        <f>IF(AND(Q126="N"),"N",(IF(AND(K126="A"),VLOOKUP($Q$12,'Sel Coberturas,Capitais,Frquias'!$B$11:$E$17,3,FALSE),IF(AND(K126="B"),VLOOKUP($Q$12,'Sel Coberturas,Capitais,Frquias'!$B$22:$E$30,3,FALSE),IF(AND(K126="C"),VLOOKUP($Q$12,'Sel Coberturas,Capitais,Frquias'!$B$35:$E$48,3,FALSE),IF(AND(K126="D"),VLOOKUP($Q$12,'Sel Coberturas,Capitais,Frquias'!$G$11:$J$15,3,FALSE),IF(AND(K126="E"),VLOOKUP($Q$12,'Sel Coberturas,Capitais,Frquias'!$G$22:$J$32,3,FALSE),IF(AND(K126="F"),VLOOKUP($Q$12,'Sel Coberturas,Capitais,Frquias'!$L$11:$O$17,3,FALSE),IF(AND(K126="G"),VLOOKUP($Q$12,'Sel Coberturas,Capitais,Frquias'!$Q$11:$T$11,3,FALSE))))))))))</f>
        <v>0</v>
      </c>
      <c r="S126" s="118" t="b">
        <f>IFERROR(IF(AND(K126="A"),VLOOKUP($S$12,'Sel Coberturas,Capitais,Frquias'!$B$11:$E$17,2,FALSE),IF(AND(K126="B"),VLOOKUP($S$12,'Sel Coberturas,Capitais,Frquias'!$B$22:$E$30,2,FALSE),IF(AND(K126="C"),VLOOKUP($S$12,'Sel Coberturas,Capitais,Frquias'!$B$35:$E$48,2,FALSE),IF(AND(K126="D"),VLOOKUP($S$12,'Sel Coberturas,Capitais,Frquias'!$G$11:$J$15,2,FALSE),IF(AND(K126="E"),VLOOKUP($S$12,'Sel Coberturas,Capitais,Frquias'!$G$22:$J$32,2,FALSE),IF(AND(K126="F"),VLOOKUP($S$12,'Sel Coberturas,Capitais,Frquias'!$L$11:$O$17,2,FALSE),IF(AND(K126="G"),VLOOKUP($S$12,'Sel Coberturas,Capitais,Frquias'!$Q$11:$T$11,2,FALSE)))))))),"N")</f>
        <v>0</v>
      </c>
      <c r="T126" s="118" t="b">
        <f>IFERROR(IF(AND(S126="N"),"",(IF(AND(K126="A"),VLOOKUP($S$12,'Sel Coberturas,Capitais,Frquias'!$B$11:$E$17,4,FALSE),IF(AND(K126="B"),VLOOKUP($S$12,'Sel Coberturas,Capitais,Frquias'!$B$22:$E$30,4,FALSE),IF(AND(K126="C"),VLOOKUP($S$12,'Sel Coberturas,Capitais,Frquias'!$B$35:$E$48,4,FALSE),IF(AND(K126="D"),VLOOKUP($S$12,'Sel Coberturas,Capitais,Frquias'!$G$11:$J$15,4,FALSE),IF(AND(K126="E"),VLOOKUP($S$12,'Sel Coberturas,Capitais,Frquias'!$G$22:$J$32,4,FALSE),IF(AND(K126="F"),VLOOKUP($S$12,'Sel Coberturas,Capitais,Frquias'!$L$11:$O$17,4,FALSE),IF(AND(K126="G"),VLOOKUP($S$12,'Sel Coberturas,Capitais,Frquias'!$Q$11:$T$11,4,FALSE)))))))))),"")</f>
        <v>0</v>
      </c>
      <c r="U126" s="118" t="b">
        <f>IFERROR(IF(AND(K126="A"),VLOOKUP($U$12,'Sel Coberturas,Capitais,Frquias'!$B$11:$E$17,2,FALSE),IF(AND(K126="B"),VLOOKUP($U$12,'Sel Coberturas,Capitais,Frquias'!$B$22:$E$30,2,FALSE),IF(AND(K126="C"),VLOOKUP($U$12,'Sel Coberturas,Capitais,Frquias'!$B$35:$E$48,2,FALSE),IF(AND(K126="D"),VLOOKUP($U$12,'Sel Coberturas,Capitais,Frquias'!$G$11:$J$15,2,FALSE),IF(AND(K126="E"),VLOOKUP($U$12,'Sel Coberturas,Capitais,Frquias'!$G$22:$J$32,2,FALSE),IF(AND(K126="F"),VLOOKUP($U$12,'Sel Coberturas,Capitais,Frquias'!$L$11:$O$17,2,FALSE),IF(AND(K126="G"),VLOOKUP($U$12,'Sel Coberturas,Capitais,Frquias'!$Q$11:$T$11,2,FALSE)))))))),"N")</f>
        <v>0</v>
      </c>
      <c r="V126" s="119" t="b">
        <f>IFERROR(IF(AND(U126="N"),"",(IF(AND(K126="A"),VLOOKUP($U$12,'Sel Coberturas,Capitais,Frquias'!$B$11:$E$17,4,FALSE),IF(AND(K126="B"),VLOOKUP($U$12,'Sel Coberturas,Capitais,Frquias'!$B$22:$E$30,4,FALSE),IF(AND(K126="C"),VLOOKUP($U$12,'Sel Coberturas,Capitais,Frquias'!$B$35:$E$48,4,FALSE),IF(AND(K126="D"),VLOOKUP($U$12,'Sel Coberturas,Capitais,Frquias'!$G$11:$J$15,4,FALSE),IF(AND(K126="E"),VLOOKUP($U$12,'Sel Coberturas,Capitais,Frquias'!$G$22:$J$32,4,FALSE),IF(AND(K126="F"),VLOOKUP($U$12,'Sel Coberturas,Capitais,Frquias'!$L$11:$O$17,4,FALSE),IF(AND(K126="G"),VLOOKUP($U$12,'Sel Coberturas,Capitais,Frquias'!$Q$11:$T$11,4,FALSE)))))))))),"")</f>
        <v>0</v>
      </c>
      <c r="W126" s="118" t="b">
        <f>IFERROR(IF(AND(K126="A"),VLOOKUP($W$12,'Sel Coberturas,Capitais,Frquias'!$B$11:$E$17,2,FALSE),IF(AND(K126="B"),VLOOKUP($W$12,'Sel Coberturas,Capitais,Frquias'!$B$22:$E$30,2,FALSE),IF(AND(K126="C"),VLOOKUP($W$12,'Sel Coberturas,Capitais,Frquias'!$B$35:$E$48,2,FALSE),IF(AND(K126="D"),VLOOKUP($W$12,'Sel Coberturas,Capitais,Frquias'!$G$11:$J$15,2,FALSE),IF(AND(K126="E"),VLOOKUP($W$12,'Sel Coberturas,Capitais,Frquias'!$G$22:$J$32,2,FALSE),IF(AND(K126="F"),VLOOKUP($W$12,'Sel Coberturas,Capitais,Frquias'!$L$11:$O$17,2,FALSE),IF(AND(K126="G"),VLOOKUP($W$12,'Sel Coberturas,Capitais,Frquias'!$Q$11:$T$11,2,FALSE)))))))),"N")</f>
        <v>0</v>
      </c>
      <c r="X126" s="119" t="b">
        <f>IFERROR(IF(AND(W126="N"),"",(IF(AND(K126="A"),VLOOKUP($W$12,'Sel Coberturas,Capitais,Frquias'!$B$11:$E$17,4,FALSE),IF(AND(K126="B"),VLOOKUP($W$12,'Sel Coberturas,Capitais,Frquias'!$B$22:$E$30,4,FALSE),IF(AND(K126="C"),VLOOKUP($W$12,'Sel Coberturas,Capitais,Frquias'!$B$35:$E$48,4,FALSE),IF(AND(K126="D"),VLOOKUP($W$12,'Sel Coberturas,Capitais,Frquias'!$G$11:$J$15,4,FALSE),IF(AND(K126="E"),VLOOKUP($W$12,'Sel Coberturas,Capitais,Frquias'!$G$22:$J$32,4,FALSE),IF(AND(K126="F"),VLOOKUP($W$12,'Sel Coberturas,Capitais,Frquias'!$L$11:$O$17,4,FALSE),IF(AND(K126="G"),VLOOKUP($W$12,'Sel Coberturas,Capitais,Frquias'!$Q$11:$T$11,4,FALSE)))))))))),"")</f>
        <v>0</v>
      </c>
      <c r="Y126" s="118" t="b">
        <f>IFERROR(IF(AND(K126="A"),VLOOKUP($Y$12,'Sel Coberturas,Capitais,Frquias'!$B$11:$E$17,2,FALSE),IF(AND(K126="B"),VLOOKUP($Y$12,'Sel Coberturas,Capitais,Frquias'!$B$22:$E$30,2,FALSE),IF(AND(K126="C"),VLOOKUP($Y$12,'Sel Coberturas,Capitais,Frquias'!$B$35:$E$48,2,FALSE),IF(AND(K126="D"),VLOOKUP($Y$12,'Sel Coberturas,Capitais,Frquias'!$G$11:$J$15,2,FALSE),IF(AND(K126="E"),VLOOKUP($Y$12,'Sel Coberturas,Capitais,Frquias'!$G$22:$J$32,2,FALSE),IF(AND(K126="F"),VLOOKUP($Y$12,'Sel Coberturas,Capitais,Frquias'!$L$11:$O$17,2,FALSE),IF(AND(K126="G"),VLOOKUP($Y$12,'Sel Coberturas,Capitais,Frquias'!$Q$11:$T$11,2,FALSE)))))))),"N")</f>
        <v>0</v>
      </c>
      <c r="Z126" s="119" t="b">
        <f>IFERROR(IF(AND(Y126="N"),"",(IF(AND(K126="A"),VLOOKUP($Y$12,'Sel Coberturas,Capitais,Frquias'!$B$11:$E$17,4,FALSE),IF(AND(K126="B"),VLOOKUP($Y$12,'Sel Coberturas,Capitais,Frquias'!$B$22:$E$30,4,FALSE),IF(AND(K126="C"),VLOOKUP($Y$12,'Sel Coberturas,Capitais,Frquias'!$B$35:$E$48,4,FALSE),IF(AND(K126="D"),VLOOKUP($Y$12,'Sel Coberturas,Capitais,Frquias'!$G$11:$J$15,4,FALSE),IF(AND(K126="E"),VLOOKUP($Y$12,'Sel Coberturas,Capitais,Frquias'!$G$22:$J$32,4,FALSE),IF(AND(K126="F"),VLOOKUP($Y$12,'Sel Coberturas,Capitais,Frquias'!$L$11:$O$17,4,FALSE),IF(AND(K126="G"),VLOOKUP($Y$12,'Sel Coberturas,Capitais,Frquias'!$Q$11:$T$11,4,FALSE)))))))))),"")</f>
        <v>0</v>
      </c>
      <c r="AA126" s="118" t="b">
        <f>IFERROR(IF(AND(K126="A"),VLOOKUP($AA$12,'Sel Coberturas,Capitais,Frquias'!$B$11:$E$17,2,FALSE),IF(AND(K126="B"),VLOOKUP($AA$12,'Sel Coberturas,Capitais,Frquias'!$B$22:$E$30,2,FALSE),IF(AND(K126="C"),VLOOKUP($AA$12,'Sel Coberturas,Capitais,Frquias'!$B$35:$E$48,2,FALSE),IF(AND(K126="D"),VLOOKUP($AA$12,'Sel Coberturas,Capitais,Frquias'!$G$11:$J$15,2,FALSE),IF(AND(K126="E"),VLOOKUP($AA$12,'Sel Coberturas,Capitais,Frquias'!$G$22:$J$32,2,FALSE),IF(AND(K126="F"),VLOOKUP($AA$12,'Sel Coberturas,Capitais,Frquias'!$L$11:$O$17,2,FALSE),IF(AND(K126="G"),VLOOKUP($AA$12,'Sel Coberturas,Capitais,Frquias'!$Q$11:$T$11,2,FALSE)))))))),"N")</f>
        <v>0</v>
      </c>
      <c r="AB126" s="119" t="b">
        <f>IFERROR(IF(AND(AA126="N"),"",(IF(AND(K126="A"),VLOOKUP($AA$12,'Sel Coberturas,Capitais,Frquias'!$B$11:$E$17,4,FALSE),IF(AND(K126="B"),VLOOKUP($AA$12,'Sel Coberturas,Capitais,Frquias'!$B$22:$E$30,4,FALSE),IF(AND(K126="C"),VLOOKUP($AA$12,'Sel Coberturas,Capitais,Frquias'!$B$35:$E$48,4,FALSE),IF(AND(K126="D"),VLOOKUP($AA$12,'Sel Coberturas,Capitais,Frquias'!$G$11:$J$15,4,FALSE),IF(AND(K126="E"),VLOOKUP($AA$12,'Sel Coberturas,Capitais,Frquias'!$G$22:$J$32,4,FALSE),IF(AND(K126="F"),VLOOKUP($AA$12,'Sel Coberturas,Capitais,Frquias'!$L$11:$O$17,4,FALSE),IF(AND(K126="G"),VLOOKUP($AA$12,'Sel Coberturas,Capitais,Frquias'!$Q$11:$T$11,4,FALSE)))))))))),"")</f>
        <v>0</v>
      </c>
      <c r="AC126" s="118" t="b">
        <f>IFERROR(IF(AND(K126="A"),VLOOKUP($AC$12,'Sel Coberturas,Capitais,Frquias'!$B$11:$E$17,2,FALSE),IF(AND(K126="B"),VLOOKUP($AC$12,'Sel Coberturas,Capitais,Frquias'!$B$22:$E$30,2,FALSE),IF(AND(K126="C"),VLOOKUP($AC$12,'Sel Coberturas,Capitais,Frquias'!$B$35:$E$48,2,FALSE),IF(AND(K126="D"),VLOOKUP($AC$12,'Sel Coberturas,Capitais,Frquias'!$G$11:$J$15,2,FALSE),IF(AND(K126="E"),VLOOKUP($AC$12,'Sel Coberturas,Capitais,Frquias'!$G$22:$J$32,2,FALSE),IF(AND(K126="F"),VLOOKUP($AC$12,'Sel Coberturas,Capitais,Frquias'!$L$11:$O$17,2,FALSE),IF(AND(K126="G"),VLOOKUP($AC$12,'Sel Coberturas,Capitais,Frquias'!$Q$11:$T$11,2,FALSE)))))))),"N")</f>
        <v>0</v>
      </c>
      <c r="AD126" s="118" t="b">
        <f>IF(AND(AC126="N"),"N",(IF(AND(K126="A"),VLOOKUP($AC$12,'Sel Coberturas,Capitais,Frquias'!$B$11:$E$17,3,FALSE),IF(AND(K126="B"),VLOOKUP($AC$12,'Sel Coberturas,Capitais,Frquias'!$B$22:$E$30,3,FALSE),IF(AND(K126="C"),VLOOKUP($AC$12,'Sel Coberturas,Capitais,Frquias'!$B$35:$E$48,3,FALSE),IF(AND(K126="D"),VLOOKUP($AC$12,'Sel Coberturas,Capitais,Frquias'!$G$11:$J$15,3,FALSE),IF(AND(K126="E"),VLOOKUP($AC$12,'Sel Coberturas,Capitais,Frquias'!$G$22:$J$32,3,FALSE),IF(AND(K126="F"),VLOOKUP($AC$12,'Sel Coberturas,Capitais,Frquias'!$L$11:$O$17,3,FALSE),IF(AND(K126="G"),VLOOKUP($AC$12,'Sel Coberturas,Capitais,Frquias'!$Q$11:$T$11,3,FALSE))))))))))</f>
        <v>0</v>
      </c>
      <c r="AE126" s="118" t="b">
        <f>IFERROR(IF(AND(K126="A"),VLOOKUP($AE$12,'Sel Coberturas,Capitais,Frquias'!$B$11:$E$17,2,FALSE),IF(AND(K126="B"),VLOOKUP($AE$12,'Sel Coberturas,Capitais,Frquias'!$B$22:$E$30,2,FALSE),IF(AND(K126="C"),VLOOKUP($AE$12,'Sel Coberturas,Capitais,Frquias'!$B$35:$E$48,2,FALSE),IF(AND(K126="D"),VLOOKUP($AE$12,'Sel Coberturas,Capitais,Frquias'!$G$11:$J$15,2,FALSE),IF(AND(K126="E"),VLOOKUP($AE$12,'Sel Coberturas,Capitais,Frquias'!$G$22:$J$32,2,FALSE),IF(AND(K126="F"),VLOOKUP($AE$12,'Sel Coberturas,Capitais,Frquias'!$L$11:$O$17,2,FALSE),IF(AND(K126="G"),VLOOKUP($AE$12,'Sel Coberturas,Capitais,Frquias'!$Q$11:$T$11,2,FALSE)))))))),"N")</f>
        <v>0</v>
      </c>
      <c r="AF126" s="118" t="b">
        <f>IF(AND(AE126="N"),"N",(IF(AND(K126="A"),VLOOKUP($AE$12,'Sel Coberturas,Capitais,Frquias'!$B$11:$E$17,3,FALSE),IF(AND(K126="B"),VLOOKUP($AE$12,'Sel Coberturas,Capitais,Frquias'!$B$22:$E$30,3,FALSE),IF(AND(K126="C"),VLOOKUP($AE$12,'Sel Coberturas,Capitais,Frquias'!$B$35:$E$48,3,FALSE),IF(AND(K126="D"),VLOOKUP($AE$12,'Sel Coberturas,Capitais,Frquias'!$G$11:$J$15,3,FALSE),IF(AND(K126="E"),VLOOKUP($AE$12,'Sel Coberturas,Capitais,Frquias'!$G$22:$J$32,3,FALSE),IF(AND(K126="F"),VLOOKUP($AE$12,'Sel Coberturas,Capitais,Frquias'!$L$11:$O$17,3,FALSE),IF(AND(K126="G"),VLOOKUP($AE$12,'Sel Coberturas,Capitais,Frquias'!$Q$11:$T$11,3,FALSE))))))))))</f>
        <v>0</v>
      </c>
      <c r="AG126" s="118" t="b">
        <f>IFERROR(IF(AND(K126="A"),VLOOKUP($AG$12,'Sel Coberturas,Capitais,Frquias'!$B$11:$E$17,2,FALSE),IF(AND(K126="B"),VLOOKUP($AG$12,'Sel Coberturas,Capitais,Frquias'!$B$22:$E$30,2,FALSE),IF(AND(K126="C"),VLOOKUP($AG$12,'Sel Coberturas,Capitais,Frquias'!$B$35:$E$48,2,FALSE),IF(AND(K126="D"),VLOOKUP($AG$12,'Sel Coberturas,Capitais,Frquias'!$G$11:$J$15,2,FALSE),IF(AND(K126="E"),VLOOKUP($AG$12,'Sel Coberturas,Capitais,Frquias'!$G$22:$J$32,2,FALSE),IF(AND(K126="F"),VLOOKUP($AG$12,'Sel Coberturas,Capitais,Frquias'!$L$11:$O$17,2,FALSE),IF(AND(K126="G"),VLOOKUP($AG$12,'Sel Coberturas,Capitais,Frquias'!$Q$11:$T$11,2,FALSE)))))))),"N")</f>
        <v>0</v>
      </c>
      <c r="AH126" s="118" t="b">
        <f>IF(AND(AG126="N"),"N",(IF(AND(K126="A"),VLOOKUP($AG$12,'Sel Coberturas,Capitais,Frquias'!$B$11:$E$17,3,FALSE),IF(AND(K126="B"),VLOOKUP($AG$12,'Sel Coberturas,Capitais,Frquias'!$B$22:$E$30,3,FALSE),IF(AND(K126="C"),VLOOKUP($AG$12,'Sel Coberturas,Capitais,Frquias'!$B$35:$E$48,3,FALSE),IF(AND(K126="D"),VLOOKUP($AG$12,'Sel Coberturas,Capitais,Frquias'!$G$11:$J$15,3,FALSE),IF(AND(K126="E"),VLOOKUP($AG$12,'Sel Coberturas,Capitais,Frquias'!$G$22:$J$32,3,FALSE),IF(AND(K126="F"),VLOOKUP($AG$12,'Sel Coberturas,Capitais,Frquias'!$L$11:$O$17,3,FALSE),IF(AND(K126="G"),VLOOKUP($AG$12,'Sel Coberturas,Capitais,Frquias'!$Q$11:$T$11,3,FALSE))))))))))</f>
        <v>0</v>
      </c>
      <c r="AI126" s="118" t="b">
        <f>IFERROR(IF(AND(K126="A"),VLOOKUP($AI$12,'Sel Coberturas,Capitais,Frquias'!$B$11:$E$17,2,FALSE),IF(AND(K126="B"),VLOOKUP($AI$12,'Sel Coberturas,Capitais,Frquias'!$B$22:$E$30,2,FALSE),IF(AND(K126="C"),VLOOKUP($AI$12,'Sel Coberturas,Capitais,Frquias'!$B$35:$E$48,2,FALSE),IF(AND(K126="D"),VLOOKUP($AI$12,'Sel Coberturas,Capitais,Frquias'!$G$11:$J$15,2,FALSE),IF(AND(K126="E"),VLOOKUP($AI$12,'Sel Coberturas,Capitais,Frquias'!$G$22:$J$32,2,FALSE),IF(AND(K126="F"),VLOOKUP($AI$12,'Sel Coberturas,Capitais,Frquias'!$L$11:$O$17,2,FALSE),IF(AND(K126="G"),VLOOKUP($AI$12,'Sel Coberturas,Capitais,Frquias'!$Q$11:$T$11,2,FALSE)))))))),"N")</f>
        <v>0</v>
      </c>
      <c r="BU126" s="100" t="s">
        <v>615</v>
      </c>
      <c r="BV126" s="100" t="s">
        <v>339</v>
      </c>
      <c r="BW126" s="94" t="s">
        <v>614</v>
      </c>
      <c r="BY126" s="102" t="s">
        <v>1514</v>
      </c>
      <c r="BZ126" s="103" t="s">
        <v>219</v>
      </c>
      <c r="CA126" s="103">
        <v>3008</v>
      </c>
      <c r="CC126" s="90">
        <v>2550</v>
      </c>
      <c r="CD126" s="89" t="s">
        <v>1950</v>
      </c>
      <c r="CF126" s="90">
        <v>11060</v>
      </c>
      <c r="CG126" s="92" t="s">
        <v>1951</v>
      </c>
    </row>
    <row r="127" spans="1:85">
      <c r="A127" s="85">
        <f t="shared" si="1"/>
        <v>115</v>
      </c>
      <c r="B127" s="114"/>
      <c r="C127" s="115"/>
      <c r="D127" s="115"/>
      <c r="E127" s="115"/>
      <c r="F127" s="114"/>
      <c r="G127" s="114"/>
      <c r="H127" s="114"/>
      <c r="I127" s="121"/>
      <c r="J127" s="116"/>
      <c r="K127" s="116"/>
      <c r="L127" s="117" t="b">
        <f>IFERROR(IF(AND(K127="A"),VLOOKUP($L$12,'Sel Coberturas,Capitais,Frquias'!$B$11:$E$17,3,FALSE),IF(AND(K127="B"),VLOOKUP($L$12,'Sel Coberturas,Capitais,Frquias'!$B$22:$E$30,3,FALSE),IF(AND(K127="C"),VLOOKUP($L$12,'Sel Coberturas,Capitais,Frquias'!$B$35:$E$48,3,FALSE),IF(AND(K127="D"),VLOOKUP($L$12,'Sel Coberturas,Capitais,Frquias'!$G$11:$J$15,3,FALSE),IF(AND(K127="E"),VLOOKUP($L$12,'Sel Coberturas,Capitais,Frquias'!$G$22:$J$32,3,FALSE),IF(AND(K127="F"),VLOOKUP($L$12,'Sel Coberturas,Capitais,Frquias'!$L$11:$O$17,3,FALSE),IF(AND(K127="G"),VLOOKUP($L$12,'Sel Coberturas,Capitais,Frquias'!$Q$11:$T$11,3,FALSE)))))))),"")</f>
        <v>0</v>
      </c>
      <c r="M127" s="118" t="b">
        <f>IFERROR(IF(AND(K127="A"),VLOOKUP($M$12,'Sel Coberturas,Capitais,Frquias'!$B$11:$E$17,2,FALSE),IF(AND(K127="B"),VLOOKUP($M$12,'Sel Coberturas,Capitais,Frquias'!$B$22:$E$30,2,FALSE),IF(AND(K127="C"),VLOOKUP($M$12,'Sel Coberturas,Capitais,Frquias'!$B$35:$E$48,2,FALSE),IF(AND(K127="D"),VLOOKUP($M$12,'Sel Coberturas,Capitais,Frquias'!$G$11:$J$15,2,FALSE),IF(AND(K127="E"),VLOOKUP($M$12,'Sel Coberturas,Capitais,Frquias'!$G$22:$J$32,2,FALSE),IF(AND(K127="F"),VLOOKUP($M$12,'Sel Coberturas,Capitais,Frquias'!$L$11:$O$17,2,FALSE),IF(AND(K127="G"),VLOOKUP($M$12,'Sel Coberturas,Capitais,Frquias'!$Q$11:$T$11,2,FALSE)))))))),"N")</f>
        <v>0</v>
      </c>
      <c r="N127" s="118" t="b">
        <f>IF(AND(M127="N"),"N",(IF(AND(K127="A"),VLOOKUP($M$12,'Sel Coberturas,Capitais,Frquias'!$B$11:$E$17,3,FALSE),IF(AND(K127="B"),VLOOKUP($M$12,'Sel Coberturas,Capitais,Frquias'!$B$22:$E$30,3,FALSE),IF(AND(K127="C"),VLOOKUP($M$12,'Sel Coberturas,Capitais,Frquias'!$B$35:$E$48,3,FALSE),IF(AND(K127="D"),VLOOKUP($M$12,'Sel Coberturas,Capitais,Frquias'!$G$11:$J$15,3,FALSE),IF(AND(K127="E"),VLOOKUP($M$12,'Sel Coberturas,Capitais,Frquias'!$G$22:$J$32,3,FALSE),IF(AND(K127="F"),VLOOKUP($M$12,'Sel Coberturas,Capitais,Frquias'!$L$11:$O$17,3,FALSE),IF(AND(K127="G"),VLOOKUP($M$12,'Sel Coberturas,Capitais,Frquias'!$Q$11:$T$11,3,FALSE))))))))))</f>
        <v>0</v>
      </c>
      <c r="O127" s="118" t="b">
        <f>IFERROR(IF(AND(K127="A"),VLOOKUP($O$12,'Sel Coberturas,Capitais,Frquias'!$B$11:$E$17,2,FALSE),IF(AND(K127="B"),VLOOKUP($O$12,'Sel Coberturas,Capitais,Frquias'!$B$22:$E$30,2,FALSE),IF(AND(K127="C"),VLOOKUP($O$12,'Sel Coberturas,Capitais,Frquias'!$B$35:$E$48,2,FALSE),IF(AND(K127="D"),VLOOKUP($O$12,'Sel Coberturas,Capitais,Frquias'!$G$11:$J$15,2,FALSE),IF(AND(K127="E"),VLOOKUP($O$12,'Sel Coberturas,Capitais,Frquias'!$G$22:$J$32,2,FALSE),IF(AND(K127="F"),VLOOKUP($O$12,'Sel Coberturas,Capitais,Frquias'!$L$11:$O$17,2,FALSE),IF(AND(K127="G"),VLOOKUP($O$12,'Sel Coberturas,Capitais,Frquias'!$Q$11:$T$11,2,FALSE)))))))),"N")</f>
        <v>0</v>
      </c>
      <c r="P127" s="118" t="b">
        <f>IFERROR(IF(AND(K127="A"),VLOOKUP($P$12,'Sel Coberturas,Capitais,Frquias'!$B$11:$E$17,2,FALSE),IF(AND(K127="B"),VLOOKUP($P$12,'Sel Coberturas,Capitais,Frquias'!$B$22:$E$30,2,FALSE),IF(AND(K127="C"),VLOOKUP($P$12,'Sel Coberturas,Capitais,Frquias'!$B$35:$E$48,2,FALSE),IF(AND(K127="D"),VLOOKUP($P$12,'Sel Coberturas,Capitais,Frquias'!$G$11:$J$15,2,FALSE),IF(AND(K127="E"),VLOOKUP($P$12,'Sel Coberturas,Capitais,Frquias'!$G$22:$J$32,2,FALSE),IF(AND(K127="F"),VLOOKUP($P$12,'Sel Coberturas,Capitais,Frquias'!$L$11:$O$17,2,FALSE),IF(AND(K127="G"),VLOOKUP($P$12,'Sel Coberturas,Capitais,Frquias'!$Q$11:$T$11,2,FALSE)))))))),"N")</f>
        <v>0</v>
      </c>
      <c r="Q127" s="118" t="b">
        <f>IFERROR(IF(AND(K127="A"),VLOOKUP($Q$12,'Sel Coberturas,Capitais,Frquias'!$B$11:$E$17,2,FALSE),IF(AND(K127="B"),VLOOKUP($Q$12,'Sel Coberturas,Capitais,Frquias'!$B$22:$E$30,2,FALSE),IF(AND(K127="C"),VLOOKUP($Q$12,'Sel Coberturas,Capitais,Frquias'!$B$35:$E$48,2,FALSE),IF(AND(K127="D"),VLOOKUP($Q$12,'Sel Coberturas,Capitais,Frquias'!$G$11:$J$15,2,FALSE),IF(AND(K127="E"),VLOOKUP($Q$12,'Sel Coberturas,Capitais,Frquias'!$G$22:$J$32,2,FALSE),IF(AND(K127="F"),VLOOKUP($Q$12,'Sel Coberturas,Capitais,Frquias'!$L$11:$O$17,2,FALSE),IF(AND(K127="G"),VLOOKUP($Q$12,'Sel Coberturas,Capitais,Frquias'!$Q$11:$T$11,2,FALSE)))))))),"N")</f>
        <v>0</v>
      </c>
      <c r="R127" s="118" t="b">
        <f>IF(AND(Q127="N"),"N",(IF(AND(K127="A"),VLOOKUP($Q$12,'Sel Coberturas,Capitais,Frquias'!$B$11:$E$17,3,FALSE),IF(AND(K127="B"),VLOOKUP($Q$12,'Sel Coberturas,Capitais,Frquias'!$B$22:$E$30,3,FALSE),IF(AND(K127="C"),VLOOKUP($Q$12,'Sel Coberturas,Capitais,Frquias'!$B$35:$E$48,3,FALSE),IF(AND(K127="D"),VLOOKUP($Q$12,'Sel Coberturas,Capitais,Frquias'!$G$11:$J$15,3,FALSE),IF(AND(K127="E"),VLOOKUP($Q$12,'Sel Coberturas,Capitais,Frquias'!$G$22:$J$32,3,FALSE),IF(AND(K127="F"),VLOOKUP($Q$12,'Sel Coberturas,Capitais,Frquias'!$L$11:$O$17,3,FALSE),IF(AND(K127="G"),VLOOKUP($Q$12,'Sel Coberturas,Capitais,Frquias'!$Q$11:$T$11,3,FALSE))))))))))</f>
        <v>0</v>
      </c>
      <c r="S127" s="118" t="b">
        <f>IFERROR(IF(AND(K127="A"),VLOOKUP($S$12,'Sel Coberturas,Capitais,Frquias'!$B$11:$E$17,2,FALSE),IF(AND(K127="B"),VLOOKUP($S$12,'Sel Coberturas,Capitais,Frquias'!$B$22:$E$30,2,FALSE),IF(AND(K127="C"),VLOOKUP($S$12,'Sel Coberturas,Capitais,Frquias'!$B$35:$E$48,2,FALSE),IF(AND(K127="D"),VLOOKUP($S$12,'Sel Coberturas,Capitais,Frquias'!$G$11:$J$15,2,FALSE),IF(AND(K127="E"),VLOOKUP($S$12,'Sel Coberturas,Capitais,Frquias'!$G$22:$J$32,2,FALSE),IF(AND(K127="F"),VLOOKUP($S$12,'Sel Coberturas,Capitais,Frquias'!$L$11:$O$17,2,FALSE),IF(AND(K127="G"),VLOOKUP($S$12,'Sel Coberturas,Capitais,Frquias'!$Q$11:$T$11,2,FALSE)))))))),"N")</f>
        <v>0</v>
      </c>
      <c r="T127" s="118" t="b">
        <f>IFERROR(IF(AND(S127="N"),"",(IF(AND(K127="A"),VLOOKUP($S$12,'Sel Coberturas,Capitais,Frquias'!$B$11:$E$17,4,FALSE),IF(AND(K127="B"),VLOOKUP($S$12,'Sel Coberturas,Capitais,Frquias'!$B$22:$E$30,4,FALSE),IF(AND(K127="C"),VLOOKUP($S$12,'Sel Coberturas,Capitais,Frquias'!$B$35:$E$48,4,FALSE),IF(AND(K127="D"),VLOOKUP($S$12,'Sel Coberturas,Capitais,Frquias'!$G$11:$J$15,4,FALSE),IF(AND(K127="E"),VLOOKUP($S$12,'Sel Coberturas,Capitais,Frquias'!$G$22:$J$32,4,FALSE),IF(AND(K127="F"),VLOOKUP($S$12,'Sel Coberturas,Capitais,Frquias'!$L$11:$O$17,4,FALSE),IF(AND(K127="G"),VLOOKUP($S$12,'Sel Coberturas,Capitais,Frquias'!$Q$11:$T$11,4,FALSE)))))))))),"")</f>
        <v>0</v>
      </c>
      <c r="U127" s="118" t="b">
        <f>IFERROR(IF(AND(K127="A"),VLOOKUP($U$12,'Sel Coberturas,Capitais,Frquias'!$B$11:$E$17,2,FALSE),IF(AND(K127="B"),VLOOKUP($U$12,'Sel Coberturas,Capitais,Frquias'!$B$22:$E$30,2,FALSE),IF(AND(K127="C"),VLOOKUP($U$12,'Sel Coberturas,Capitais,Frquias'!$B$35:$E$48,2,FALSE),IF(AND(K127="D"),VLOOKUP($U$12,'Sel Coberturas,Capitais,Frquias'!$G$11:$J$15,2,FALSE),IF(AND(K127="E"),VLOOKUP($U$12,'Sel Coberturas,Capitais,Frquias'!$G$22:$J$32,2,FALSE),IF(AND(K127="F"),VLOOKUP($U$12,'Sel Coberturas,Capitais,Frquias'!$L$11:$O$17,2,FALSE),IF(AND(K127="G"),VLOOKUP($U$12,'Sel Coberturas,Capitais,Frquias'!$Q$11:$T$11,2,FALSE)))))))),"N")</f>
        <v>0</v>
      </c>
      <c r="V127" s="119" t="b">
        <f>IFERROR(IF(AND(U127="N"),"",(IF(AND(K127="A"),VLOOKUP($U$12,'Sel Coberturas,Capitais,Frquias'!$B$11:$E$17,4,FALSE),IF(AND(K127="B"),VLOOKUP($U$12,'Sel Coberturas,Capitais,Frquias'!$B$22:$E$30,4,FALSE),IF(AND(K127="C"),VLOOKUP($U$12,'Sel Coberturas,Capitais,Frquias'!$B$35:$E$48,4,FALSE),IF(AND(K127="D"),VLOOKUP($U$12,'Sel Coberturas,Capitais,Frquias'!$G$11:$J$15,4,FALSE),IF(AND(K127="E"),VLOOKUP($U$12,'Sel Coberturas,Capitais,Frquias'!$G$22:$J$32,4,FALSE),IF(AND(K127="F"),VLOOKUP($U$12,'Sel Coberturas,Capitais,Frquias'!$L$11:$O$17,4,FALSE),IF(AND(K127="G"),VLOOKUP($U$12,'Sel Coberturas,Capitais,Frquias'!$Q$11:$T$11,4,FALSE)))))))))),"")</f>
        <v>0</v>
      </c>
      <c r="W127" s="118" t="b">
        <f>IFERROR(IF(AND(K127="A"),VLOOKUP($W$12,'Sel Coberturas,Capitais,Frquias'!$B$11:$E$17,2,FALSE),IF(AND(K127="B"),VLOOKUP($W$12,'Sel Coberturas,Capitais,Frquias'!$B$22:$E$30,2,FALSE),IF(AND(K127="C"),VLOOKUP($W$12,'Sel Coberturas,Capitais,Frquias'!$B$35:$E$48,2,FALSE),IF(AND(K127="D"),VLOOKUP($W$12,'Sel Coberturas,Capitais,Frquias'!$G$11:$J$15,2,FALSE),IF(AND(K127="E"),VLOOKUP($W$12,'Sel Coberturas,Capitais,Frquias'!$G$22:$J$32,2,FALSE),IF(AND(K127="F"),VLOOKUP($W$12,'Sel Coberturas,Capitais,Frquias'!$L$11:$O$17,2,FALSE),IF(AND(K127="G"),VLOOKUP($W$12,'Sel Coberturas,Capitais,Frquias'!$Q$11:$T$11,2,FALSE)))))))),"N")</f>
        <v>0</v>
      </c>
      <c r="X127" s="119" t="b">
        <f>IFERROR(IF(AND(W127="N"),"",(IF(AND(K127="A"),VLOOKUP($W$12,'Sel Coberturas,Capitais,Frquias'!$B$11:$E$17,4,FALSE),IF(AND(K127="B"),VLOOKUP($W$12,'Sel Coberturas,Capitais,Frquias'!$B$22:$E$30,4,FALSE),IF(AND(K127="C"),VLOOKUP($W$12,'Sel Coberturas,Capitais,Frquias'!$B$35:$E$48,4,FALSE),IF(AND(K127="D"),VLOOKUP($W$12,'Sel Coberturas,Capitais,Frquias'!$G$11:$J$15,4,FALSE),IF(AND(K127="E"),VLOOKUP($W$12,'Sel Coberturas,Capitais,Frquias'!$G$22:$J$32,4,FALSE),IF(AND(K127="F"),VLOOKUP($W$12,'Sel Coberturas,Capitais,Frquias'!$L$11:$O$17,4,FALSE),IF(AND(K127="G"),VLOOKUP($W$12,'Sel Coberturas,Capitais,Frquias'!$Q$11:$T$11,4,FALSE)))))))))),"")</f>
        <v>0</v>
      </c>
      <c r="Y127" s="118" t="b">
        <f>IFERROR(IF(AND(K127="A"),VLOOKUP($Y$12,'Sel Coberturas,Capitais,Frquias'!$B$11:$E$17,2,FALSE),IF(AND(K127="B"),VLOOKUP($Y$12,'Sel Coberturas,Capitais,Frquias'!$B$22:$E$30,2,FALSE),IF(AND(K127="C"),VLOOKUP($Y$12,'Sel Coberturas,Capitais,Frquias'!$B$35:$E$48,2,FALSE),IF(AND(K127="D"),VLOOKUP($Y$12,'Sel Coberturas,Capitais,Frquias'!$G$11:$J$15,2,FALSE),IF(AND(K127="E"),VLOOKUP($Y$12,'Sel Coberturas,Capitais,Frquias'!$G$22:$J$32,2,FALSE),IF(AND(K127="F"),VLOOKUP($Y$12,'Sel Coberturas,Capitais,Frquias'!$L$11:$O$17,2,FALSE),IF(AND(K127="G"),VLOOKUP($Y$12,'Sel Coberturas,Capitais,Frquias'!$Q$11:$T$11,2,FALSE)))))))),"N")</f>
        <v>0</v>
      </c>
      <c r="Z127" s="119" t="b">
        <f>IFERROR(IF(AND(Y127="N"),"",(IF(AND(K127="A"),VLOOKUP($Y$12,'Sel Coberturas,Capitais,Frquias'!$B$11:$E$17,4,FALSE),IF(AND(K127="B"),VLOOKUP($Y$12,'Sel Coberturas,Capitais,Frquias'!$B$22:$E$30,4,FALSE),IF(AND(K127="C"),VLOOKUP($Y$12,'Sel Coberturas,Capitais,Frquias'!$B$35:$E$48,4,FALSE),IF(AND(K127="D"),VLOOKUP($Y$12,'Sel Coberturas,Capitais,Frquias'!$G$11:$J$15,4,FALSE),IF(AND(K127="E"),VLOOKUP($Y$12,'Sel Coberturas,Capitais,Frquias'!$G$22:$J$32,4,FALSE),IF(AND(K127="F"),VLOOKUP($Y$12,'Sel Coberturas,Capitais,Frquias'!$L$11:$O$17,4,FALSE),IF(AND(K127="G"),VLOOKUP($Y$12,'Sel Coberturas,Capitais,Frquias'!$Q$11:$T$11,4,FALSE)))))))))),"")</f>
        <v>0</v>
      </c>
      <c r="AA127" s="118" t="b">
        <f>IFERROR(IF(AND(K127="A"),VLOOKUP($AA$12,'Sel Coberturas,Capitais,Frquias'!$B$11:$E$17,2,FALSE),IF(AND(K127="B"),VLOOKUP($AA$12,'Sel Coberturas,Capitais,Frquias'!$B$22:$E$30,2,FALSE),IF(AND(K127="C"),VLOOKUP($AA$12,'Sel Coberturas,Capitais,Frquias'!$B$35:$E$48,2,FALSE),IF(AND(K127="D"),VLOOKUP($AA$12,'Sel Coberturas,Capitais,Frquias'!$G$11:$J$15,2,FALSE),IF(AND(K127="E"),VLOOKUP($AA$12,'Sel Coberturas,Capitais,Frquias'!$G$22:$J$32,2,FALSE),IF(AND(K127="F"),VLOOKUP($AA$12,'Sel Coberturas,Capitais,Frquias'!$L$11:$O$17,2,FALSE),IF(AND(K127="G"),VLOOKUP($AA$12,'Sel Coberturas,Capitais,Frquias'!$Q$11:$T$11,2,FALSE)))))))),"N")</f>
        <v>0</v>
      </c>
      <c r="AB127" s="119" t="b">
        <f>IFERROR(IF(AND(AA127="N"),"",(IF(AND(K127="A"),VLOOKUP($AA$12,'Sel Coberturas,Capitais,Frquias'!$B$11:$E$17,4,FALSE),IF(AND(K127="B"),VLOOKUP($AA$12,'Sel Coberturas,Capitais,Frquias'!$B$22:$E$30,4,FALSE),IF(AND(K127="C"),VLOOKUP($AA$12,'Sel Coberturas,Capitais,Frquias'!$B$35:$E$48,4,FALSE),IF(AND(K127="D"),VLOOKUP($AA$12,'Sel Coberturas,Capitais,Frquias'!$G$11:$J$15,4,FALSE),IF(AND(K127="E"),VLOOKUP($AA$12,'Sel Coberturas,Capitais,Frquias'!$G$22:$J$32,4,FALSE),IF(AND(K127="F"),VLOOKUP($AA$12,'Sel Coberturas,Capitais,Frquias'!$L$11:$O$17,4,FALSE),IF(AND(K127="G"),VLOOKUP($AA$12,'Sel Coberturas,Capitais,Frquias'!$Q$11:$T$11,4,FALSE)))))))))),"")</f>
        <v>0</v>
      </c>
      <c r="AC127" s="118" t="b">
        <f>IFERROR(IF(AND(K127="A"),VLOOKUP($AC$12,'Sel Coberturas,Capitais,Frquias'!$B$11:$E$17,2,FALSE),IF(AND(K127="B"),VLOOKUP($AC$12,'Sel Coberturas,Capitais,Frquias'!$B$22:$E$30,2,FALSE),IF(AND(K127="C"),VLOOKUP($AC$12,'Sel Coberturas,Capitais,Frquias'!$B$35:$E$48,2,FALSE),IF(AND(K127="D"),VLOOKUP($AC$12,'Sel Coberturas,Capitais,Frquias'!$G$11:$J$15,2,FALSE),IF(AND(K127="E"),VLOOKUP($AC$12,'Sel Coberturas,Capitais,Frquias'!$G$22:$J$32,2,FALSE),IF(AND(K127="F"),VLOOKUP($AC$12,'Sel Coberturas,Capitais,Frquias'!$L$11:$O$17,2,FALSE),IF(AND(K127="G"),VLOOKUP($AC$12,'Sel Coberturas,Capitais,Frquias'!$Q$11:$T$11,2,FALSE)))))))),"N")</f>
        <v>0</v>
      </c>
      <c r="AD127" s="118" t="b">
        <f>IF(AND(AC127="N"),"N",(IF(AND(K127="A"),VLOOKUP($AC$12,'Sel Coberturas,Capitais,Frquias'!$B$11:$E$17,3,FALSE),IF(AND(K127="B"),VLOOKUP($AC$12,'Sel Coberturas,Capitais,Frquias'!$B$22:$E$30,3,FALSE),IF(AND(K127="C"),VLOOKUP($AC$12,'Sel Coberturas,Capitais,Frquias'!$B$35:$E$48,3,FALSE),IF(AND(K127="D"),VLOOKUP($AC$12,'Sel Coberturas,Capitais,Frquias'!$G$11:$J$15,3,FALSE),IF(AND(K127="E"),VLOOKUP($AC$12,'Sel Coberturas,Capitais,Frquias'!$G$22:$J$32,3,FALSE),IF(AND(K127="F"),VLOOKUP($AC$12,'Sel Coberturas,Capitais,Frquias'!$L$11:$O$17,3,FALSE),IF(AND(K127="G"),VLOOKUP($AC$12,'Sel Coberturas,Capitais,Frquias'!$Q$11:$T$11,3,FALSE))))))))))</f>
        <v>0</v>
      </c>
      <c r="AE127" s="118" t="b">
        <f>IFERROR(IF(AND(K127="A"),VLOOKUP($AE$12,'Sel Coberturas,Capitais,Frquias'!$B$11:$E$17,2,FALSE),IF(AND(K127="B"),VLOOKUP($AE$12,'Sel Coberturas,Capitais,Frquias'!$B$22:$E$30,2,FALSE),IF(AND(K127="C"),VLOOKUP($AE$12,'Sel Coberturas,Capitais,Frquias'!$B$35:$E$48,2,FALSE),IF(AND(K127="D"),VLOOKUP($AE$12,'Sel Coberturas,Capitais,Frquias'!$G$11:$J$15,2,FALSE),IF(AND(K127="E"),VLOOKUP($AE$12,'Sel Coberturas,Capitais,Frquias'!$G$22:$J$32,2,FALSE),IF(AND(K127="F"),VLOOKUP($AE$12,'Sel Coberturas,Capitais,Frquias'!$L$11:$O$17,2,FALSE),IF(AND(K127="G"),VLOOKUP($AE$12,'Sel Coberturas,Capitais,Frquias'!$Q$11:$T$11,2,FALSE)))))))),"N")</f>
        <v>0</v>
      </c>
      <c r="AF127" s="118" t="b">
        <f>IF(AND(AE127="N"),"N",(IF(AND(K127="A"),VLOOKUP($AE$12,'Sel Coberturas,Capitais,Frquias'!$B$11:$E$17,3,FALSE),IF(AND(K127="B"),VLOOKUP($AE$12,'Sel Coberturas,Capitais,Frquias'!$B$22:$E$30,3,FALSE),IF(AND(K127="C"),VLOOKUP($AE$12,'Sel Coberturas,Capitais,Frquias'!$B$35:$E$48,3,FALSE),IF(AND(K127="D"),VLOOKUP($AE$12,'Sel Coberturas,Capitais,Frquias'!$G$11:$J$15,3,FALSE),IF(AND(K127="E"),VLOOKUP($AE$12,'Sel Coberturas,Capitais,Frquias'!$G$22:$J$32,3,FALSE),IF(AND(K127="F"),VLOOKUP($AE$12,'Sel Coberturas,Capitais,Frquias'!$L$11:$O$17,3,FALSE),IF(AND(K127="G"),VLOOKUP($AE$12,'Sel Coberturas,Capitais,Frquias'!$Q$11:$T$11,3,FALSE))))))))))</f>
        <v>0</v>
      </c>
      <c r="AG127" s="118" t="b">
        <f>IFERROR(IF(AND(K127="A"),VLOOKUP($AG$12,'Sel Coberturas,Capitais,Frquias'!$B$11:$E$17,2,FALSE),IF(AND(K127="B"),VLOOKUP($AG$12,'Sel Coberturas,Capitais,Frquias'!$B$22:$E$30,2,FALSE),IF(AND(K127="C"),VLOOKUP($AG$12,'Sel Coberturas,Capitais,Frquias'!$B$35:$E$48,2,FALSE),IF(AND(K127="D"),VLOOKUP($AG$12,'Sel Coberturas,Capitais,Frquias'!$G$11:$J$15,2,FALSE),IF(AND(K127="E"),VLOOKUP($AG$12,'Sel Coberturas,Capitais,Frquias'!$G$22:$J$32,2,FALSE),IF(AND(K127="F"),VLOOKUP($AG$12,'Sel Coberturas,Capitais,Frquias'!$L$11:$O$17,2,FALSE),IF(AND(K127="G"),VLOOKUP($AG$12,'Sel Coberturas,Capitais,Frquias'!$Q$11:$T$11,2,FALSE)))))))),"N")</f>
        <v>0</v>
      </c>
      <c r="AH127" s="118" t="b">
        <f>IF(AND(AG127="N"),"N",(IF(AND(K127="A"),VLOOKUP($AG$12,'Sel Coberturas,Capitais,Frquias'!$B$11:$E$17,3,FALSE),IF(AND(K127="B"),VLOOKUP($AG$12,'Sel Coberturas,Capitais,Frquias'!$B$22:$E$30,3,FALSE),IF(AND(K127="C"),VLOOKUP($AG$12,'Sel Coberturas,Capitais,Frquias'!$B$35:$E$48,3,FALSE),IF(AND(K127="D"),VLOOKUP($AG$12,'Sel Coberturas,Capitais,Frquias'!$G$11:$J$15,3,FALSE),IF(AND(K127="E"),VLOOKUP($AG$12,'Sel Coberturas,Capitais,Frquias'!$G$22:$J$32,3,FALSE),IF(AND(K127="F"),VLOOKUP($AG$12,'Sel Coberturas,Capitais,Frquias'!$L$11:$O$17,3,FALSE),IF(AND(K127="G"),VLOOKUP($AG$12,'Sel Coberturas,Capitais,Frquias'!$Q$11:$T$11,3,FALSE))))))))))</f>
        <v>0</v>
      </c>
      <c r="AI127" s="118" t="b">
        <f>IFERROR(IF(AND(K127="A"),VLOOKUP($AI$12,'Sel Coberturas,Capitais,Frquias'!$B$11:$E$17,2,FALSE),IF(AND(K127="B"),VLOOKUP($AI$12,'Sel Coberturas,Capitais,Frquias'!$B$22:$E$30,2,FALSE),IF(AND(K127="C"),VLOOKUP($AI$12,'Sel Coberturas,Capitais,Frquias'!$B$35:$E$48,2,FALSE),IF(AND(K127="D"),VLOOKUP($AI$12,'Sel Coberturas,Capitais,Frquias'!$G$11:$J$15,2,FALSE),IF(AND(K127="E"),VLOOKUP($AI$12,'Sel Coberturas,Capitais,Frquias'!$G$22:$J$32,2,FALSE),IF(AND(K127="F"),VLOOKUP($AI$12,'Sel Coberturas,Capitais,Frquias'!$L$11:$O$17,2,FALSE),IF(AND(K127="G"),VLOOKUP($AI$12,'Sel Coberturas,Capitais,Frquias'!$Q$11:$T$11,2,FALSE)))))))),"N")</f>
        <v>0</v>
      </c>
      <c r="BU127" s="100" t="s">
        <v>615</v>
      </c>
      <c r="BV127" s="100" t="s">
        <v>339</v>
      </c>
      <c r="BW127" s="94" t="s">
        <v>617</v>
      </c>
      <c r="BY127" s="102" t="s">
        <v>1636</v>
      </c>
      <c r="BZ127" s="103" t="s">
        <v>279</v>
      </c>
      <c r="CA127" s="103">
        <v>6042</v>
      </c>
      <c r="CC127" s="90">
        <v>2560</v>
      </c>
      <c r="CD127" s="89" t="s">
        <v>1952</v>
      </c>
      <c r="CF127" s="90">
        <v>11071</v>
      </c>
      <c r="CG127" s="92" t="s">
        <v>1953</v>
      </c>
    </row>
    <row r="128" spans="1:85">
      <c r="A128" s="85">
        <f t="shared" si="1"/>
        <v>116</v>
      </c>
      <c r="B128" s="114"/>
      <c r="C128" s="115"/>
      <c r="D128" s="115"/>
      <c r="E128" s="115"/>
      <c r="F128" s="114"/>
      <c r="G128" s="114"/>
      <c r="H128" s="114"/>
      <c r="I128" s="121"/>
      <c r="J128" s="116"/>
      <c r="K128" s="116"/>
      <c r="L128" s="117" t="b">
        <f>IFERROR(IF(AND(K128="A"),VLOOKUP($L$12,'Sel Coberturas,Capitais,Frquias'!$B$11:$E$17,3,FALSE),IF(AND(K128="B"),VLOOKUP($L$12,'Sel Coberturas,Capitais,Frquias'!$B$22:$E$30,3,FALSE),IF(AND(K128="C"),VLOOKUP($L$12,'Sel Coberturas,Capitais,Frquias'!$B$35:$E$48,3,FALSE),IF(AND(K128="D"),VLOOKUP($L$12,'Sel Coberturas,Capitais,Frquias'!$G$11:$J$15,3,FALSE),IF(AND(K128="E"),VLOOKUP($L$12,'Sel Coberturas,Capitais,Frquias'!$G$22:$J$32,3,FALSE),IF(AND(K128="F"),VLOOKUP($L$12,'Sel Coberturas,Capitais,Frquias'!$L$11:$O$17,3,FALSE),IF(AND(K128="G"),VLOOKUP($L$12,'Sel Coberturas,Capitais,Frquias'!$Q$11:$T$11,3,FALSE)))))))),"")</f>
        <v>0</v>
      </c>
      <c r="M128" s="118" t="b">
        <f>IFERROR(IF(AND(K128="A"),VLOOKUP($M$12,'Sel Coberturas,Capitais,Frquias'!$B$11:$E$17,2,FALSE),IF(AND(K128="B"),VLOOKUP($M$12,'Sel Coberturas,Capitais,Frquias'!$B$22:$E$30,2,FALSE),IF(AND(K128="C"),VLOOKUP($M$12,'Sel Coberturas,Capitais,Frquias'!$B$35:$E$48,2,FALSE),IF(AND(K128="D"),VLOOKUP($M$12,'Sel Coberturas,Capitais,Frquias'!$G$11:$J$15,2,FALSE),IF(AND(K128="E"),VLOOKUP($M$12,'Sel Coberturas,Capitais,Frquias'!$G$22:$J$32,2,FALSE),IF(AND(K128="F"),VLOOKUP($M$12,'Sel Coberturas,Capitais,Frquias'!$L$11:$O$17,2,FALSE),IF(AND(K128="G"),VLOOKUP($M$12,'Sel Coberturas,Capitais,Frquias'!$Q$11:$T$11,2,FALSE)))))))),"N")</f>
        <v>0</v>
      </c>
      <c r="N128" s="118" t="b">
        <f>IF(AND(M128="N"),"N",(IF(AND(K128="A"),VLOOKUP($M$12,'Sel Coberturas,Capitais,Frquias'!$B$11:$E$17,3,FALSE),IF(AND(K128="B"),VLOOKUP($M$12,'Sel Coberturas,Capitais,Frquias'!$B$22:$E$30,3,FALSE),IF(AND(K128="C"),VLOOKUP($M$12,'Sel Coberturas,Capitais,Frquias'!$B$35:$E$48,3,FALSE),IF(AND(K128="D"),VLOOKUP($M$12,'Sel Coberturas,Capitais,Frquias'!$G$11:$J$15,3,FALSE),IF(AND(K128="E"),VLOOKUP($M$12,'Sel Coberturas,Capitais,Frquias'!$G$22:$J$32,3,FALSE),IF(AND(K128="F"),VLOOKUP($M$12,'Sel Coberturas,Capitais,Frquias'!$L$11:$O$17,3,FALSE),IF(AND(K128="G"),VLOOKUP($M$12,'Sel Coberturas,Capitais,Frquias'!$Q$11:$T$11,3,FALSE))))))))))</f>
        <v>0</v>
      </c>
      <c r="O128" s="118" t="b">
        <f>IFERROR(IF(AND(K128="A"),VLOOKUP($O$12,'Sel Coberturas,Capitais,Frquias'!$B$11:$E$17,2,FALSE),IF(AND(K128="B"),VLOOKUP($O$12,'Sel Coberturas,Capitais,Frquias'!$B$22:$E$30,2,FALSE),IF(AND(K128="C"),VLOOKUP($O$12,'Sel Coberturas,Capitais,Frquias'!$B$35:$E$48,2,FALSE),IF(AND(K128="D"),VLOOKUP($O$12,'Sel Coberturas,Capitais,Frquias'!$G$11:$J$15,2,FALSE),IF(AND(K128="E"),VLOOKUP($O$12,'Sel Coberturas,Capitais,Frquias'!$G$22:$J$32,2,FALSE),IF(AND(K128="F"),VLOOKUP($O$12,'Sel Coberturas,Capitais,Frquias'!$L$11:$O$17,2,FALSE),IF(AND(K128="G"),VLOOKUP($O$12,'Sel Coberturas,Capitais,Frquias'!$Q$11:$T$11,2,FALSE)))))))),"N")</f>
        <v>0</v>
      </c>
      <c r="P128" s="118" t="b">
        <f>IFERROR(IF(AND(K128="A"),VLOOKUP($P$12,'Sel Coberturas,Capitais,Frquias'!$B$11:$E$17,2,FALSE),IF(AND(K128="B"),VLOOKUP($P$12,'Sel Coberturas,Capitais,Frquias'!$B$22:$E$30,2,FALSE),IF(AND(K128="C"),VLOOKUP($P$12,'Sel Coberturas,Capitais,Frquias'!$B$35:$E$48,2,FALSE),IF(AND(K128="D"),VLOOKUP($P$12,'Sel Coberturas,Capitais,Frquias'!$G$11:$J$15,2,FALSE),IF(AND(K128="E"),VLOOKUP($P$12,'Sel Coberturas,Capitais,Frquias'!$G$22:$J$32,2,FALSE),IF(AND(K128="F"),VLOOKUP($P$12,'Sel Coberturas,Capitais,Frquias'!$L$11:$O$17,2,FALSE),IF(AND(K128="G"),VLOOKUP($P$12,'Sel Coberturas,Capitais,Frquias'!$Q$11:$T$11,2,FALSE)))))))),"N")</f>
        <v>0</v>
      </c>
      <c r="Q128" s="118" t="b">
        <f>IFERROR(IF(AND(K128="A"),VLOOKUP($Q$12,'Sel Coberturas,Capitais,Frquias'!$B$11:$E$17,2,FALSE),IF(AND(K128="B"),VLOOKUP($Q$12,'Sel Coberturas,Capitais,Frquias'!$B$22:$E$30,2,FALSE),IF(AND(K128="C"),VLOOKUP($Q$12,'Sel Coberturas,Capitais,Frquias'!$B$35:$E$48,2,FALSE),IF(AND(K128="D"),VLOOKUP($Q$12,'Sel Coberturas,Capitais,Frquias'!$G$11:$J$15,2,FALSE),IF(AND(K128="E"),VLOOKUP($Q$12,'Sel Coberturas,Capitais,Frquias'!$G$22:$J$32,2,FALSE),IF(AND(K128="F"),VLOOKUP($Q$12,'Sel Coberturas,Capitais,Frquias'!$L$11:$O$17,2,FALSE),IF(AND(K128="G"),VLOOKUP($Q$12,'Sel Coberturas,Capitais,Frquias'!$Q$11:$T$11,2,FALSE)))))))),"N")</f>
        <v>0</v>
      </c>
      <c r="R128" s="118" t="b">
        <f>IF(AND(Q128="N"),"N",(IF(AND(K128="A"),VLOOKUP($Q$12,'Sel Coberturas,Capitais,Frquias'!$B$11:$E$17,3,FALSE),IF(AND(K128="B"),VLOOKUP($Q$12,'Sel Coberturas,Capitais,Frquias'!$B$22:$E$30,3,FALSE),IF(AND(K128="C"),VLOOKUP($Q$12,'Sel Coberturas,Capitais,Frquias'!$B$35:$E$48,3,FALSE),IF(AND(K128="D"),VLOOKUP($Q$12,'Sel Coberturas,Capitais,Frquias'!$G$11:$J$15,3,FALSE),IF(AND(K128="E"),VLOOKUP($Q$12,'Sel Coberturas,Capitais,Frquias'!$G$22:$J$32,3,FALSE),IF(AND(K128="F"),VLOOKUP($Q$12,'Sel Coberturas,Capitais,Frquias'!$L$11:$O$17,3,FALSE),IF(AND(K128="G"),VLOOKUP($Q$12,'Sel Coberturas,Capitais,Frquias'!$Q$11:$T$11,3,FALSE))))))))))</f>
        <v>0</v>
      </c>
      <c r="S128" s="118" t="b">
        <f>IFERROR(IF(AND(K128="A"),VLOOKUP($S$12,'Sel Coberturas,Capitais,Frquias'!$B$11:$E$17,2,FALSE),IF(AND(K128="B"),VLOOKUP($S$12,'Sel Coberturas,Capitais,Frquias'!$B$22:$E$30,2,FALSE),IF(AND(K128="C"),VLOOKUP($S$12,'Sel Coberturas,Capitais,Frquias'!$B$35:$E$48,2,FALSE),IF(AND(K128="D"),VLOOKUP($S$12,'Sel Coberturas,Capitais,Frquias'!$G$11:$J$15,2,FALSE),IF(AND(K128="E"),VLOOKUP($S$12,'Sel Coberturas,Capitais,Frquias'!$G$22:$J$32,2,FALSE),IF(AND(K128="F"),VLOOKUP($S$12,'Sel Coberturas,Capitais,Frquias'!$L$11:$O$17,2,FALSE),IF(AND(K128="G"),VLOOKUP($S$12,'Sel Coberturas,Capitais,Frquias'!$Q$11:$T$11,2,FALSE)))))))),"N")</f>
        <v>0</v>
      </c>
      <c r="T128" s="118" t="b">
        <f>IFERROR(IF(AND(S128="N"),"",(IF(AND(K128="A"),VLOOKUP($S$12,'Sel Coberturas,Capitais,Frquias'!$B$11:$E$17,4,FALSE),IF(AND(K128="B"),VLOOKUP($S$12,'Sel Coberturas,Capitais,Frquias'!$B$22:$E$30,4,FALSE),IF(AND(K128="C"),VLOOKUP($S$12,'Sel Coberturas,Capitais,Frquias'!$B$35:$E$48,4,FALSE),IF(AND(K128="D"),VLOOKUP($S$12,'Sel Coberturas,Capitais,Frquias'!$G$11:$J$15,4,FALSE),IF(AND(K128="E"),VLOOKUP($S$12,'Sel Coberturas,Capitais,Frquias'!$G$22:$J$32,4,FALSE),IF(AND(K128="F"),VLOOKUP($S$12,'Sel Coberturas,Capitais,Frquias'!$L$11:$O$17,4,FALSE),IF(AND(K128="G"),VLOOKUP($S$12,'Sel Coberturas,Capitais,Frquias'!$Q$11:$T$11,4,FALSE)))))))))),"")</f>
        <v>0</v>
      </c>
      <c r="U128" s="118" t="b">
        <f>IFERROR(IF(AND(K128="A"),VLOOKUP($U$12,'Sel Coberturas,Capitais,Frquias'!$B$11:$E$17,2,FALSE),IF(AND(K128="B"),VLOOKUP($U$12,'Sel Coberturas,Capitais,Frquias'!$B$22:$E$30,2,FALSE),IF(AND(K128="C"),VLOOKUP($U$12,'Sel Coberturas,Capitais,Frquias'!$B$35:$E$48,2,FALSE),IF(AND(K128="D"),VLOOKUP($U$12,'Sel Coberturas,Capitais,Frquias'!$G$11:$J$15,2,FALSE),IF(AND(K128="E"),VLOOKUP($U$12,'Sel Coberturas,Capitais,Frquias'!$G$22:$J$32,2,FALSE),IF(AND(K128="F"),VLOOKUP($U$12,'Sel Coberturas,Capitais,Frquias'!$L$11:$O$17,2,FALSE),IF(AND(K128="G"),VLOOKUP($U$12,'Sel Coberturas,Capitais,Frquias'!$Q$11:$T$11,2,FALSE)))))))),"N")</f>
        <v>0</v>
      </c>
      <c r="V128" s="119" t="b">
        <f>IFERROR(IF(AND(U128="N"),"",(IF(AND(K128="A"),VLOOKUP($U$12,'Sel Coberturas,Capitais,Frquias'!$B$11:$E$17,4,FALSE),IF(AND(K128="B"),VLOOKUP($U$12,'Sel Coberturas,Capitais,Frquias'!$B$22:$E$30,4,FALSE),IF(AND(K128="C"),VLOOKUP($U$12,'Sel Coberturas,Capitais,Frquias'!$B$35:$E$48,4,FALSE),IF(AND(K128="D"),VLOOKUP($U$12,'Sel Coberturas,Capitais,Frquias'!$G$11:$J$15,4,FALSE),IF(AND(K128="E"),VLOOKUP($U$12,'Sel Coberturas,Capitais,Frquias'!$G$22:$J$32,4,FALSE),IF(AND(K128="F"),VLOOKUP($U$12,'Sel Coberturas,Capitais,Frquias'!$L$11:$O$17,4,FALSE),IF(AND(K128="G"),VLOOKUP($U$12,'Sel Coberturas,Capitais,Frquias'!$Q$11:$T$11,4,FALSE)))))))))),"")</f>
        <v>0</v>
      </c>
      <c r="W128" s="118" t="b">
        <f>IFERROR(IF(AND(K128="A"),VLOOKUP($W$12,'Sel Coberturas,Capitais,Frquias'!$B$11:$E$17,2,FALSE),IF(AND(K128="B"),VLOOKUP($W$12,'Sel Coberturas,Capitais,Frquias'!$B$22:$E$30,2,FALSE),IF(AND(K128="C"),VLOOKUP($W$12,'Sel Coberturas,Capitais,Frquias'!$B$35:$E$48,2,FALSE),IF(AND(K128="D"),VLOOKUP($W$12,'Sel Coberturas,Capitais,Frquias'!$G$11:$J$15,2,FALSE),IF(AND(K128="E"),VLOOKUP($W$12,'Sel Coberturas,Capitais,Frquias'!$G$22:$J$32,2,FALSE),IF(AND(K128="F"),VLOOKUP($W$12,'Sel Coberturas,Capitais,Frquias'!$L$11:$O$17,2,FALSE),IF(AND(K128="G"),VLOOKUP($W$12,'Sel Coberturas,Capitais,Frquias'!$Q$11:$T$11,2,FALSE)))))))),"N")</f>
        <v>0</v>
      </c>
      <c r="X128" s="119" t="b">
        <f>IFERROR(IF(AND(W128="N"),"",(IF(AND(K128="A"),VLOOKUP($W$12,'Sel Coberturas,Capitais,Frquias'!$B$11:$E$17,4,FALSE),IF(AND(K128="B"),VLOOKUP($W$12,'Sel Coberturas,Capitais,Frquias'!$B$22:$E$30,4,FALSE),IF(AND(K128="C"),VLOOKUP($W$12,'Sel Coberturas,Capitais,Frquias'!$B$35:$E$48,4,FALSE),IF(AND(K128="D"),VLOOKUP($W$12,'Sel Coberturas,Capitais,Frquias'!$G$11:$J$15,4,FALSE),IF(AND(K128="E"),VLOOKUP($W$12,'Sel Coberturas,Capitais,Frquias'!$G$22:$J$32,4,FALSE),IF(AND(K128="F"),VLOOKUP($W$12,'Sel Coberturas,Capitais,Frquias'!$L$11:$O$17,4,FALSE),IF(AND(K128="G"),VLOOKUP($W$12,'Sel Coberturas,Capitais,Frquias'!$Q$11:$T$11,4,FALSE)))))))))),"")</f>
        <v>0</v>
      </c>
      <c r="Y128" s="118" t="b">
        <f>IFERROR(IF(AND(K128="A"),VLOOKUP($Y$12,'Sel Coberturas,Capitais,Frquias'!$B$11:$E$17,2,FALSE),IF(AND(K128="B"),VLOOKUP($Y$12,'Sel Coberturas,Capitais,Frquias'!$B$22:$E$30,2,FALSE),IF(AND(K128="C"),VLOOKUP($Y$12,'Sel Coberturas,Capitais,Frquias'!$B$35:$E$48,2,FALSE),IF(AND(K128="D"),VLOOKUP($Y$12,'Sel Coberturas,Capitais,Frquias'!$G$11:$J$15,2,FALSE),IF(AND(K128="E"),VLOOKUP($Y$12,'Sel Coberturas,Capitais,Frquias'!$G$22:$J$32,2,FALSE),IF(AND(K128="F"),VLOOKUP($Y$12,'Sel Coberturas,Capitais,Frquias'!$L$11:$O$17,2,FALSE),IF(AND(K128="G"),VLOOKUP($Y$12,'Sel Coberturas,Capitais,Frquias'!$Q$11:$T$11,2,FALSE)))))))),"N")</f>
        <v>0</v>
      </c>
      <c r="Z128" s="119" t="b">
        <f>IFERROR(IF(AND(Y128="N"),"",(IF(AND(K128="A"),VLOOKUP($Y$12,'Sel Coberturas,Capitais,Frquias'!$B$11:$E$17,4,FALSE),IF(AND(K128="B"),VLOOKUP($Y$12,'Sel Coberturas,Capitais,Frquias'!$B$22:$E$30,4,FALSE),IF(AND(K128="C"),VLOOKUP($Y$12,'Sel Coberturas,Capitais,Frquias'!$B$35:$E$48,4,FALSE),IF(AND(K128="D"),VLOOKUP($Y$12,'Sel Coberturas,Capitais,Frquias'!$G$11:$J$15,4,FALSE),IF(AND(K128="E"),VLOOKUP($Y$12,'Sel Coberturas,Capitais,Frquias'!$G$22:$J$32,4,FALSE),IF(AND(K128="F"),VLOOKUP($Y$12,'Sel Coberturas,Capitais,Frquias'!$L$11:$O$17,4,FALSE),IF(AND(K128="G"),VLOOKUP($Y$12,'Sel Coberturas,Capitais,Frquias'!$Q$11:$T$11,4,FALSE)))))))))),"")</f>
        <v>0</v>
      </c>
      <c r="AA128" s="118" t="b">
        <f>IFERROR(IF(AND(K128="A"),VLOOKUP($AA$12,'Sel Coberturas,Capitais,Frquias'!$B$11:$E$17,2,FALSE),IF(AND(K128="B"),VLOOKUP($AA$12,'Sel Coberturas,Capitais,Frquias'!$B$22:$E$30,2,FALSE),IF(AND(K128="C"),VLOOKUP($AA$12,'Sel Coberturas,Capitais,Frquias'!$B$35:$E$48,2,FALSE),IF(AND(K128="D"),VLOOKUP($AA$12,'Sel Coberturas,Capitais,Frquias'!$G$11:$J$15,2,FALSE),IF(AND(K128="E"),VLOOKUP($AA$12,'Sel Coberturas,Capitais,Frquias'!$G$22:$J$32,2,FALSE),IF(AND(K128="F"),VLOOKUP($AA$12,'Sel Coberturas,Capitais,Frquias'!$L$11:$O$17,2,FALSE),IF(AND(K128="G"),VLOOKUP($AA$12,'Sel Coberturas,Capitais,Frquias'!$Q$11:$T$11,2,FALSE)))))))),"N")</f>
        <v>0</v>
      </c>
      <c r="AB128" s="119" t="b">
        <f>IFERROR(IF(AND(AA128="N"),"",(IF(AND(K128="A"),VLOOKUP($AA$12,'Sel Coberturas,Capitais,Frquias'!$B$11:$E$17,4,FALSE),IF(AND(K128="B"),VLOOKUP($AA$12,'Sel Coberturas,Capitais,Frquias'!$B$22:$E$30,4,FALSE),IF(AND(K128="C"),VLOOKUP($AA$12,'Sel Coberturas,Capitais,Frquias'!$B$35:$E$48,4,FALSE),IF(AND(K128="D"),VLOOKUP($AA$12,'Sel Coberturas,Capitais,Frquias'!$G$11:$J$15,4,FALSE),IF(AND(K128="E"),VLOOKUP($AA$12,'Sel Coberturas,Capitais,Frquias'!$G$22:$J$32,4,FALSE),IF(AND(K128="F"),VLOOKUP($AA$12,'Sel Coberturas,Capitais,Frquias'!$L$11:$O$17,4,FALSE),IF(AND(K128="G"),VLOOKUP($AA$12,'Sel Coberturas,Capitais,Frquias'!$Q$11:$T$11,4,FALSE)))))))))),"")</f>
        <v>0</v>
      </c>
      <c r="AC128" s="118" t="b">
        <f>IFERROR(IF(AND(K128="A"),VLOOKUP($AC$12,'Sel Coberturas,Capitais,Frquias'!$B$11:$E$17,2,FALSE),IF(AND(K128="B"),VLOOKUP($AC$12,'Sel Coberturas,Capitais,Frquias'!$B$22:$E$30,2,FALSE),IF(AND(K128="C"),VLOOKUP($AC$12,'Sel Coberturas,Capitais,Frquias'!$B$35:$E$48,2,FALSE),IF(AND(K128="D"),VLOOKUP($AC$12,'Sel Coberturas,Capitais,Frquias'!$G$11:$J$15,2,FALSE),IF(AND(K128="E"),VLOOKUP($AC$12,'Sel Coberturas,Capitais,Frquias'!$G$22:$J$32,2,FALSE),IF(AND(K128="F"),VLOOKUP($AC$12,'Sel Coberturas,Capitais,Frquias'!$L$11:$O$17,2,FALSE),IF(AND(K128="G"),VLOOKUP($AC$12,'Sel Coberturas,Capitais,Frquias'!$Q$11:$T$11,2,FALSE)))))))),"N")</f>
        <v>0</v>
      </c>
      <c r="AD128" s="118" t="b">
        <f>IF(AND(AC128="N"),"N",(IF(AND(K128="A"),VLOOKUP($AC$12,'Sel Coberturas,Capitais,Frquias'!$B$11:$E$17,3,FALSE),IF(AND(K128="B"),VLOOKUP($AC$12,'Sel Coberturas,Capitais,Frquias'!$B$22:$E$30,3,FALSE),IF(AND(K128="C"),VLOOKUP($AC$12,'Sel Coberturas,Capitais,Frquias'!$B$35:$E$48,3,FALSE),IF(AND(K128="D"),VLOOKUP($AC$12,'Sel Coberturas,Capitais,Frquias'!$G$11:$J$15,3,FALSE),IF(AND(K128="E"),VLOOKUP($AC$12,'Sel Coberturas,Capitais,Frquias'!$G$22:$J$32,3,FALSE),IF(AND(K128="F"),VLOOKUP($AC$12,'Sel Coberturas,Capitais,Frquias'!$L$11:$O$17,3,FALSE),IF(AND(K128="G"),VLOOKUP($AC$12,'Sel Coberturas,Capitais,Frquias'!$Q$11:$T$11,3,FALSE))))))))))</f>
        <v>0</v>
      </c>
      <c r="AE128" s="118" t="b">
        <f>IFERROR(IF(AND(K128="A"),VLOOKUP($AE$12,'Sel Coberturas,Capitais,Frquias'!$B$11:$E$17,2,FALSE),IF(AND(K128="B"),VLOOKUP($AE$12,'Sel Coberturas,Capitais,Frquias'!$B$22:$E$30,2,FALSE),IF(AND(K128="C"),VLOOKUP($AE$12,'Sel Coberturas,Capitais,Frquias'!$B$35:$E$48,2,FALSE),IF(AND(K128="D"),VLOOKUP($AE$12,'Sel Coberturas,Capitais,Frquias'!$G$11:$J$15,2,FALSE),IF(AND(K128="E"),VLOOKUP($AE$12,'Sel Coberturas,Capitais,Frquias'!$G$22:$J$32,2,FALSE),IF(AND(K128="F"),VLOOKUP($AE$12,'Sel Coberturas,Capitais,Frquias'!$L$11:$O$17,2,FALSE),IF(AND(K128="G"),VLOOKUP($AE$12,'Sel Coberturas,Capitais,Frquias'!$Q$11:$T$11,2,FALSE)))))))),"N")</f>
        <v>0</v>
      </c>
      <c r="AF128" s="118" t="b">
        <f>IF(AND(AE128="N"),"N",(IF(AND(K128="A"),VLOOKUP($AE$12,'Sel Coberturas,Capitais,Frquias'!$B$11:$E$17,3,FALSE),IF(AND(K128="B"),VLOOKUP($AE$12,'Sel Coberturas,Capitais,Frquias'!$B$22:$E$30,3,FALSE),IF(AND(K128="C"),VLOOKUP($AE$12,'Sel Coberturas,Capitais,Frquias'!$B$35:$E$48,3,FALSE),IF(AND(K128="D"),VLOOKUP($AE$12,'Sel Coberturas,Capitais,Frquias'!$G$11:$J$15,3,FALSE),IF(AND(K128="E"),VLOOKUP($AE$12,'Sel Coberturas,Capitais,Frquias'!$G$22:$J$32,3,FALSE),IF(AND(K128="F"),VLOOKUP($AE$12,'Sel Coberturas,Capitais,Frquias'!$L$11:$O$17,3,FALSE),IF(AND(K128="G"),VLOOKUP($AE$12,'Sel Coberturas,Capitais,Frquias'!$Q$11:$T$11,3,FALSE))))))))))</f>
        <v>0</v>
      </c>
      <c r="AG128" s="118" t="b">
        <f>IFERROR(IF(AND(K128="A"),VLOOKUP($AG$12,'Sel Coberturas,Capitais,Frquias'!$B$11:$E$17,2,FALSE),IF(AND(K128="B"),VLOOKUP($AG$12,'Sel Coberturas,Capitais,Frquias'!$B$22:$E$30,2,FALSE),IF(AND(K128="C"),VLOOKUP($AG$12,'Sel Coberturas,Capitais,Frquias'!$B$35:$E$48,2,FALSE),IF(AND(K128="D"),VLOOKUP($AG$12,'Sel Coberturas,Capitais,Frquias'!$G$11:$J$15,2,FALSE),IF(AND(K128="E"),VLOOKUP($AG$12,'Sel Coberturas,Capitais,Frquias'!$G$22:$J$32,2,FALSE),IF(AND(K128="F"),VLOOKUP($AG$12,'Sel Coberturas,Capitais,Frquias'!$L$11:$O$17,2,FALSE),IF(AND(K128="G"),VLOOKUP($AG$12,'Sel Coberturas,Capitais,Frquias'!$Q$11:$T$11,2,FALSE)))))))),"N")</f>
        <v>0</v>
      </c>
      <c r="AH128" s="118" t="b">
        <f>IF(AND(AG128="N"),"N",(IF(AND(K128="A"),VLOOKUP($AG$12,'Sel Coberturas,Capitais,Frquias'!$B$11:$E$17,3,FALSE),IF(AND(K128="B"),VLOOKUP($AG$12,'Sel Coberturas,Capitais,Frquias'!$B$22:$E$30,3,FALSE),IF(AND(K128="C"),VLOOKUP($AG$12,'Sel Coberturas,Capitais,Frquias'!$B$35:$E$48,3,FALSE),IF(AND(K128="D"),VLOOKUP($AG$12,'Sel Coberturas,Capitais,Frquias'!$G$11:$J$15,3,FALSE),IF(AND(K128="E"),VLOOKUP($AG$12,'Sel Coberturas,Capitais,Frquias'!$G$22:$J$32,3,FALSE),IF(AND(K128="F"),VLOOKUP($AG$12,'Sel Coberturas,Capitais,Frquias'!$L$11:$O$17,3,FALSE),IF(AND(K128="G"),VLOOKUP($AG$12,'Sel Coberturas,Capitais,Frquias'!$Q$11:$T$11,3,FALSE))))))))))</f>
        <v>0</v>
      </c>
      <c r="AI128" s="118" t="b">
        <f>IFERROR(IF(AND(K128="A"),VLOOKUP($AI$12,'Sel Coberturas,Capitais,Frquias'!$B$11:$E$17,2,FALSE),IF(AND(K128="B"),VLOOKUP($AI$12,'Sel Coberturas,Capitais,Frquias'!$B$22:$E$30,2,FALSE),IF(AND(K128="C"),VLOOKUP($AI$12,'Sel Coberturas,Capitais,Frquias'!$B$35:$E$48,2,FALSE),IF(AND(K128="D"),VLOOKUP($AI$12,'Sel Coberturas,Capitais,Frquias'!$G$11:$J$15,2,FALSE),IF(AND(K128="E"),VLOOKUP($AI$12,'Sel Coberturas,Capitais,Frquias'!$G$22:$J$32,2,FALSE),IF(AND(K128="F"),VLOOKUP($AI$12,'Sel Coberturas,Capitais,Frquias'!$L$11:$O$17,2,FALSE),IF(AND(K128="G"),VLOOKUP($AI$12,'Sel Coberturas,Capitais,Frquias'!$Q$11:$T$11,2,FALSE)))))))),"N")</f>
        <v>0</v>
      </c>
      <c r="BU128" s="100" t="s">
        <v>620</v>
      </c>
      <c r="BV128" s="100" t="s">
        <v>429</v>
      </c>
      <c r="BW128" s="94" t="s">
        <v>619</v>
      </c>
      <c r="BY128" s="102" t="s">
        <v>1491</v>
      </c>
      <c r="BZ128" s="103" t="s">
        <v>912</v>
      </c>
      <c r="CA128" s="103">
        <v>2840</v>
      </c>
      <c r="CC128" s="90">
        <v>2565</v>
      </c>
      <c r="CD128" s="89" t="s">
        <v>1954</v>
      </c>
      <c r="CF128" s="90">
        <v>11072</v>
      </c>
      <c r="CG128" s="92" t="s">
        <v>1955</v>
      </c>
    </row>
    <row r="129" spans="1:85">
      <c r="A129" s="85">
        <f t="shared" si="1"/>
        <v>117</v>
      </c>
      <c r="B129" s="114"/>
      <c r="C129" s="115"/>
      <c r="D129" s="115"/>
      <c r="E129" s="115"/>
      <c r="F129" s="114"/>
      <c r="G129" s="114"/>
      <c r="H129" s="114"/>
      <c r="I129" s="121"/>
      <c r="J129" s="116"/>
      <c r="K129" s="116"/>
      <c r="L129" s="117" t="b">
        <f>IFERROR(IF(AND(K129="A"),VLOOKUP($L$12,'Sel Coberturas,Capitais,Frquias'!$B$11:$E$17,3,FALSE),IF(AND(K129="B"),VLOOKUP($L$12,'Sel Coberturas,Capitais,Frquias'!$B$22:$E$30,3,FALSE),IF(AND(K129="C"),VLOOKUP($L$12,'Sel Coberturas,Capitais,Frquias'!$B$35:$E$48,3,FALSE),IF(AND(K129="D"),VLOOKUP($L$12,'Sel Coberturas,Capitais,Frquias'!$G$11:$J$15,3,FALSE),IF(AND(K129="E"),VLOOKUP($L$12,'Sel Coberturas,Capitais,Frquias'!$G$22:$J$32,3,FALSE),IF(AND(K129="F"),VLOOKUP($L$12,'Sel Coberturas,Capitais,Frquias'!$L$11:$O$17,3,FALSE),IF(AND(K129="G"),VLOOKUP($L$12,'Sel Coberturas,Capitais,Frquias'!$Q$11:$T$11,3,FALSE)))))))),"")</f>
        <v>0</v>
      </c>
      <c r="M129" s="118" t="b">
        <f>IFERROR(IF(AND(K129="A"),VLOOKUP($M$12,'Sel Coberturas,Capitais,Frquias'!$B$11:$E$17,2,FALSE),IF(AND(K129="B"),VLOOKUP($M$12,'Sel Coberturas,Capitais,Frquias'!$B$22:$E$30,2,FALSE),IF(AND(K129="C"),VLOOKUP($M$12,'Sel Coberturas,Capitais,Frquias'!$B$35:$E$48,2,FALSE),IF(AND(K129="D"),VLOOKUP($M$12,'Sel Coberturas,Capitais,Frquias'!$G$11:$J$15,2,FALSE),IF(AND(K129="E"),VLOOKUP($M$12,'Sel Coberturas,Capitais,Frquias'!$G$22:$J$32,2,FALSE),IF(AND(K129="F"),VLOOKUP($M$12,'Sel Coberturas,Capitais,Frquias'!$L$11:$O$17,2,FALSE),IF(AND(K129="G"),VLOOKUP($M$12,'Sel Coberturas,Capitais,Frquias'!$Q$11:$T$11,2,FALSE)))))))),"N")</f>
        <v>0</v>
      </c>
      <c r="N129" s="118" t="b">
        <f>IF(AND(M129="N"),"N",(IF(AND(K129="A"),VLOOKUP($M$12,'Sel Coberturas,Capitais,Frquias'!$B$11:$E$17,3,FALSE),IF(AND(K129="B"),VLOOKUP($M$12,'Sel Coberturas,Capitais,Frquias'!$B$22:$E$30,3,FALSE),IF(AND(K129="C"),VLOOKUP($M$12,'Sel Coberturas,Capitais,Frquias'!$B$35:$E$48,3,FALSE),IF(AND(K129="D"),VLOOKUP($M$12,'Sel Coberturas,Capitais,Frquias'!$G$11:$J$15,3,FALSE),IF(AND(K129="E"),VLOOKUP($M$12,'Sel Coberturas,Capitais,Frquias'!$G$22:$J$32,3,FALSE),IF(AND(K129="F"),VLOOKUP($M$12,'Sel Coberturas,Capitais,Frquias'!$L$11:$O$17,3,FALSE),IF(AND(K129="G"),VLOOKUP($M$12,'Sel Coberturas,Capitais,Frquias'!$Q$11:$T$11,3,FALSE))))))))))</f>
        <v>0</v>
      </c>
      <c r="O129" s="118" t="b">
        <f>IFERROR(IF(AND(K129="A"),VLOOKUP($O$12,'Sel Coberturas,Capitais,Frquias'!$B$11:$E$17,2,FALSE),IF(AND(K129="B"),VLOOKUP($O$12,'Sel Coberturas,Capitais,Frquias'!$B$22:$E$30,2,FALSE),IF(AND(K129="C"),VLOOKUP($O$12,'Sel Coberturas,Capitais,Frquias'!$B$35:$E$48,2,FALSE),IF(AND(K129="D"),VLOOKUP($O$12,'Sel Coberturas,Capitais,Frquias'!$G$11:$J$15,2,FALSE),IF(AND(K129="E"),VLOOKUP($O$12,'Sel Coberturas,Capitais,Frquias'!$G$22:$J$32,2,FALSE),IF(AND(K129="F"),VLOOKUP($O$12,'Sel Coberturas,Capitais,Frquias'!$L$11:$O$17,2,FALSE),IF(AND(K129="G"),VLOOKUP($O$12,'Sel Coberturas,Capitais,Frquias'!$Q$11:$T$11,2,FALSE)))))))),"N")</f>
        <v>0</v>
      </c>
      <c r="P129" s="118" t="b">
        <f>IFERROR(IF(AND(K129="A"),VLOOKUP($P$12,'Sel Coberturas,Capitais,Frquias'!$B$11:$E$17,2,FALSE),IF(AND(K129="B"),VLOOKUP($P$12,'Sel Coberturas,Capitais,Frquias'!$B$22:$E$30,2,FALSE),IF(AND(K129="C"),VLOOKUP($P$12,'Sel Coberturas,Capitais,Frquias'!$B$35:$E$48,2,FALSE),IF(AND(K129="D"),VLOOKUP($P$12,'Sel Coberturas,Capitais,Frquias'!$G$11:$J$15,2,FALSE),IF(AND(K129="E"),VLOOKUP($P$12,'Sel Coberturas,Capitais,Frquias'!$G$22:$J$32,2,FALSE),IF(AND(K129="F"),VLOOKUP($P$12,'Sel Coberturas,Capitais,Frquias'!$L$11:$O$17,2,FALSE),IF(AND(K129="G"),VLOOKUP($P$12,'Sel Coberturas,Capitais,Frquias'!$Q$11:$T$11,2,FALSE)))))))),"N")</f>
        <v>0</v>
      </c>
      <c r="Q129" s="118" t="b">
        <f>IFERROR(IF(AND(K129="A"),VLOOKUP($Q$12,'Sel Coberturas,Capitais,Frquias'!$B$11:$E$17,2,FALSE),IF(AND(K129="B"),VLOOKUP($Q$12,'Sel Coberturas,Capitais,Frquias'!$B$22:$E$30,2,FALSE),IF(AND(K129="C"),VLOOKUP($Q$12,'Sel Coberturas,Capitais,Frquias'!$B$35:$E$48,2,FALSE),IF(AND(K129="D"),VLOOKUP($Q$12,'Sel Coberturas,Capitais,Frquias'!$G$11:$J$15,2,FALSE),IF(AND(K129="E"),VLOOKUP($Q$12,'Sel Coberturas,Capitais,Frquias'!$G$22:$J$32,2,FALSE),IF(AND(K129="F"),VLOOKUP($Q$12,'Sel Coberturas,Capitais,Frquias'!$L$11:$O$17,2,FALSE),IF(AND(K129="G"),VLOOKUP($Q$12,'Sel Coberturas,Capitais,Frquias'!$Q$11:$T$11,2,FALSE)))))))),"N")</f>
        <v>0</v>
      </c>
      <c r="R129" s="118" t="b">
        <f>IF(AND(Q129="N"),"N",(IF(AND(K129="A"),VLOOKUP($Q$12,'Sel Coberturas,Capitais,Frquias'!$B$11:$E$17,3,FALSE),IF(AND(K129="B"),VLOOKUP($Q$12,'Sel Coberturas,Capitais,Frquias'!$B$22:$E$30,3,FALSE),IF(AND(K129="C"),VLOOKUP($Q$12,'Sel Coberturas,Capitais,Frquias'!$B$35:$E$48,3,FALSE),IF(AND(K129="D"),VLOOKUP($Q$12,'Sel Coberturas,Capitais,Frquias'!$G$11:$J$15,3,FALSE),IF(AND(K129="E"),VLOOKUP($Q$12,'Sel Coberturas,Capitais,Frquias'!$G$22:$J$32,3,FALSE),IF(AND(K129="F"),VLOOKUP($Q$12,'Sel Coberturas,Capitais,Frquias'!$L$11:$O$17,3,FALSE),IF(AND(K129="G"),VLOOKUP($Q$12,'Sel Coberturas,Capitais,Frquias'!$Q$11:$T$11,3,FALSE))))))))))</f>
        <v>0</v>
      </c>
      <c r="S129" s="118" t="b">
        <f>IFERROR(IF(AND(K129="A"),VLOOKUP($S$12,'Sel Coberturas,Capitais,Frquias'!$B$11:$E$17,2,FALSE),IF(AND(K129="B"),VLOOKUP($S$12,'Sel Coberturas,Capitais,Frquias'!$B$22:$E$30,2,FALSE),IF(AND(K129="C"),VLOOKUP($S$12,'Sel Coberturas,Capitais,Frquias'!$B$35:$E$48,2,FALSE),IF(AND(K129="D"),VLOOKUP($S$12,'Sel Coberturas,Capitais,Frquias'!$G$11:$J$15,2,FALSE),IF(AND(K129="E"),VLOOKUP($S$12,'Sel Coberturas,Capitais,Frquias'!$G$22:$J$32,2,FALSE),IF(AND(K129="F"),VLOOKUP($S$12,'Sel Coberturas,Capitais,Frquias'!$L$11:$O$17,2,FALSE),IF(AND(K129="G"),VLOOKUP($S$12,'Sel Coberturas,Capitais,Frquias'!$Q$11:$T$11,2,FALSE)))))))),"N")</f>
        <v>0</v>
      </c>
      <c r="T129" s="118" t="b">
        <f>IFERROR(IF(AND(S129="N"),"",(IF(AND(K129="A"),VLOOKUP($S$12,'Sel Coberturas,Capitais,Frquias'!$B$11:$E$17,4,FALSE),IF(AND(K129="B"),VLOOKUP($S$12,'Sel Coberturas,Capitais,Frquias'!$B$22:$E$30,4,FALSE),IF(AND(K129="C"),VLOOKUP($S$12,'Sel Coberturas,Capitais,Frquias'!$B$35:$E$48,4,FALSE),IF(AND(K129="D"),VLOOKUP($S$12,'Sel Coberturas,Capitais,Frquias'!$G$11:$J$15,4,FALSE),IF(AND(K129="E"),VLOOKUP($S$12,'Sel Coberturas,Capitais,Frquias'!$G$22:$J$32,4,FALSE),IF(AND(K129="F"),VLOOKUP($S$12,'Sel Coberturas,Capitais,Frquias'!$L$11:$O$17,4,FALSE),IF(AND(K129="G"),VLOOKUP($S$12,'Sel Coberturas,Capitais,Frquias'!$Q$11:$T$11,4,FALSE)))))))))),"")</f>
        <v>0</v>
      </c>
      <c r="U129" s="118" t="b">
        <f>IFERROR(IF(AND(K129="A"),VLOOKUP($U$12,'Sel Coberturas,Capitais,Frquias'!$B$11:$E$17,2,FALSE),IF(AND(K129="B"),VLOOKUP($U$12,'Sel Coberturas,Capitais,Frquias'!$B$22:$E$30,2,FALSE),IF(AND(K129="C"),VLOOKUP($U$12,'Sel Coberturas,Capitais,Frquias'!$B$35:$E$48,2,FALSE),IF(AND(K129="D"),VLOOKUP($U$12,'Sel Coberturas,Capitais,Frquias'!$G$11:$J$15,2,FALSE),IF(AND(K129="E"),VLOOKUP($U$12,'Sel Coberturas,Capitais,Frquias'!$G$22:$J$32,2,FALSE),IF(AND(K129="F"),VLOOKUP($U$12,'Sel Coberturas,Capitais,Frquias'!$L$11:$O$17,2,FALSE),IF(AND(K129="G"),VLOOKUP($U$12,'Sel Coberturas,Capitais,Frquias'!$Q$11:$T$11,2,FALSE)))))))),"N")</f>
        <v>0</v>
      </c>
      <c r="V129" s="119" t="b">
        <f>IFERROR(IF(AND(U129="N"),"",(IF(AND(K129="A"),VLOOKUP($U$12,'Sel Coberturas,Capitais,Frquias'!$B$11:$E$17,4,FALSE),IF(AND(K129="B"),VLOOKUP($U$12,'Sel Coberturas,Capitais,Frquias'!$B$22:$E$30,4,FALSE),IF(AND(K129="C"),VLOOKUP($U$12,'Sel Coberturas,Capitais,Frquias'!$B$35:$E$48,4,FALSE),IF(AND(K129="D"),VLOOKUP($U$12,'Sel Coberturas,Capitais,Frquias'!$G$11:$J$15,4,FALSE),IF(AND(K129="E"),VLOOKUP($U$12,'Sel Coberturas,Capitais,Frquias'!$G$22:$J$32,4,FALSE),IF(AND(K129="F"),VLOOKUP($U$12,'Sel Coberturas,Capitais,Frquias'!$L$11:$O$17,4,FALSE),IF(AND(K129="G"),VLOOKUP($U$12,'Sel Coberturas,Capitais,Frquias'!$Q$11:$T$11,4,FALSE)))))))))),"")</f>
        <v>0</v>
      </c>
      <c r="W129" s="118" t="b">
        <f>IFERROR(IF(AND(K129="A"),VLOOKUP($W$12,'Sel Coberturas,Capitais,Frquias'!$B$11:$E$17,2,FALSE),IF(AND(K129="B"),VLOOKUP($W$12,'Sel Coberturas,Capitais,Frquias'!$B$22:$E$30,2,FALSE),IF(AND(K129="C"),VLOOKUP($W$12,'Sel Coberturas,Capitais,Frquias'!$B$35:$E$48,2,FALSE),IF(AND(K129="D"),VLOOKUP($W$12,'Sel Coberturas,Capitais,Frquias'!$G$11:$J$15,2,FALSE),IF(AND(K129="E"),VLOOKUP($W$12,'Sel Coberturas,Capitais,Frquias'!$G$22:$J$32,2,FALSE),IF(AND(K129="F"),VLOOKUP($W$12,'Sel Coberturas,Capitais,Frquias'!$L$11:$O$17,2,FALSE),IF(AND(K129="G"),VLOOKUP($W$12,'Sel Coberturas,Capitais,Frquias'!$Q$11:$T$11,2,FALSE)))))))),"N")</f>
        <v>0</v>
      </c>
      <c r="X129" s="119" t="b">
        <f>IFERROR(IF(AND(W129="N"),"",(IF(AND(K129="A"),VLOOKUP($W$12,'Sel Coberturas,Capitais,Frquias'!$B$11:$E$17,4,FALSE),IF(AND(K129="B"),VLOOKUP($W$12,'Sel Coberturas,Capitais,Frquias'!$B$22:$E$30,4,FALSE),IF(AND(K129="C"),VLOOKUP($W$12,'Sel Coberturas,Capitais,Frquias'!$B$35:$E$48,4,FALSE),IF(AND(K129="D"),VLOOKUP($W$12,'Sel Coberturas,Capitais,Frquias'!$G$11:$J$15,4,FALSE),IF(AND(K129="E"),VLOOKUP($W$12,'Sel Coberturas,Capitais,Frquias'!$G$22:$J$32,4,FALSE),IF(AND(K129="F"),VLOOKUP($W$12,'Sel Coberturas,Capitais,Frquias'!$L$11:$O$17,4,FALSE),IF(AND(K129="G"),VLOOKUP($W$12,'Sel Coberturas,Capitais,Frquias'!$Q$11:$T$11,4,FALSE)))))))))),"")</f>
        <v>0</v>
      </c>
      <c r="Y129" s="118" t="b">
        <f>IFERROR(IF(AND(K129="A"),VLOOKUP($Y$12,'Sel Coberturas,Capitais,Frquias'!$B$11:$E$17,2,FALSE),IF(AND(K129="B"),VLOOKUP($Y$12,'Sel Coberturas,Capitais,Frquias'!$B$22:$E$30,2,FALSE),IF(AND(K129="C"),VLOOKUP($Y$12,'Sel Coberturas,Capitais,Frquias'!$B$35:$E$48,2,FALSE),IF(AND(K129="D"),VLOOKUP($Y$12,'Sel Coberturas,Capitais,Frquias'!$G$11:$J$15,2,FALSE),IF(AND(K129="E"),VLOOKUP($Y$12,'Sel Coberturas,Capitais,Frquias'!$G$22:$J$32,2,FALSE),IF(AND(K129="F"),VLOOKUP($Y$12,'Sel Coberturas,Capitais,Frquias'!$L$11:$O$17,2,FALSE),IF(AND(K129="G"),VLOOKUP($Y$12,'Sel Coberturas,Capitais,Frquias'!$Q$11:$T$11,2,FALSE)))))))),"N")</f>
        <v>0</v>
      </c>
      <c r="Z129" s="119" t="b">
        <f>IFERROR(IF(AND(Y129="N"),"",(IF(AND(K129="A"),VLOOKUP($Y$12,'Sel Coberturas,Capitais,Frquias'!$B$11:$E$17,4,FALSE),IF(AND(K129="B"),VLOOKUP($Y$12,'Sel Coberturas,Capitais,Frquias'!$B$22:$E$30,4,FALSE),IF(AND(K129="C"),VLOOKUP($Y$12,'Sel Coberturas,Capitais,Frquias'!$B$35:$E$48,4,FALSE),IF(AND(K129="D"),VLOOKUP($Y$12,'Sel Coberturas,Capitais,Frquias'!$G$11:$J$15,4,FALSE),IF(AND(K129="E"),VLOOKUP($Y$12,'Sel Coberturas,Capitais,Frquias'!$G$22:$J$32,4,FALSE),IF(AND(K129="F"),VLOOKUP($Y$12,'Sel Coberturas,Capitais,Frquias'!$L$11:$O$17,4,FALSE),IF(AND(K129="G"),VLOOKUP($Y$12,'Sel Coberturas,Capitais,Frquias'!$Q$11:$T$11,4,FALSE)))))))))),"")</f>
        <v>0</v>
      </c>
      <c r="AA129" s="118" t="b">
        <f>IFERROR(IF(AND(K129="A"),VLOOKUP($AA$12,'Sel Coberturas,Capitais,Frquias'!$B$11:$E$17,2,FALSE),IF(AND(K129="B"),VLOOKUP($AA$12,'Sel Coberturas,Capitais,Frquias'!$B$22:$E$30,2,FALSE),IF(AND(K129="C"),VLOOKUP($AA$12,'Sel Coberturas,Capitais,Frquias'!$B$35:$E$48,2,FALSE),IF(AND(K129="D"),VLOOKUP($AA$12,'Sel Coberturas,Capitais,Frquias'!$G$11:$J$15,2,FALSE),IF(AND(K129="E"),VLOOKUP($AA$12,'Sel Coberturas,Capitais,Frquias'!$G$22:$J$32,2,FALSE),IF(AND(K129="F"),VLOOKUP($AA$12,'Sel Coberturas,Capitais,Frquias'!$L$11:$O$17,2,FALSE),IF(AND(K129="G"),VLOOKUP($AA$12,'Sel Coberturas,Capitais,Frquias'!$Q$11:$T$11,2,FALSE)))))))),"N")</f>
        <v>0</v>
      </c>
      <c r="AB129" s="119" t="b">
        <f>IFERROR(IF(AND(AA129="N"),"",(IF(AND(K129="A"),VLOOKUP($AA$12,'Sel Coberturas,Capitais,Frquias'!$B$11:$E$17,4,FALSE),IF(AND(K129="B"),VLOOKUP($AA$12,'Sel Coberturas,Capitais,Frquias'!$B$22:$E$30,4,FALSE),IF(AND(K129="C"),VLOOKUP($AA$12,'Sel Coberturas,Capitais,Frquias'!$B$35:$E$48,4,FALSE),IF(AND(K129="D"),VLOOKUP($AA$12,'Sel Coberturas,Capitais,Frquias'!$G$11:$J$15,4,FALSE),IF(AND(K129="E"),VLOOKUP($AA$12,'Sel Coberturas,Capitais,Frquias'!$G$22:$J$32,4,FALSE),IF(AND(K129="F"),VLOOKUP($AA$12,'Sel Coberturas,Capitais,Frquias'!$L$11:$O$17,4,FALSE),IF(AND(K129="G"),VLOOKUP($AA$12,'Sel Coberturas,Capitais,Frquias'!$Q$11:$T$11,4,FALSE)))))))))),"")</f>
        <v>0</v>
      </c>
      <c r="AC129" s="118" t="b">
        <f>IFERROR(IF(AND(K129="A"),VLOOKUP($AC$12,'Sel Coberturas,Capitais,Frquias'!$B$11:$E$17,2,FALSE),IF(AND(K129="B"),VLOOKUP($AC$12,'Sel Coberturas,Capitais,Frquias'!$B$22:$E$30,2,FALSE),IF(AND(K129="C"),VLOOKUP($AC$12,'Sel Coberturas,Capitais,Frquias'!$B$35:$E$48,2,FALSE),IF(AND(K129="D"),VLOOKUP($AC$12,'Sel Coberturas,Capitais,Frquias'!$G$11:$J$15,2,FALSE),IF(AND(K129="E"),VLOOKUP($AC$12,'Sel Coberturas,Capitais,Frquias'!$G$22:$J$32,2,FALSE),IF(AND(K129="F"),VLOOKUP($AC$12,'Sel Coberturas,Capitais,Frquias'!$L$11:$O$17,2,FALSE),IF(AND(K129="G"),VLOOKUP($AC$12,'Sel Coberturas,Capitais,Frquias'!$Q$11:$T$11,2,FALSE)))))))),"N")</f>
        <v>0</v>
      </c>
      <c r="AD129" s="118" t="b">
        <f>IF(AND(AC129="N"),"N",(IF(AND(K129="A"),VLOOKUP($AC$12,'Sel Coberturas,Capitais,Frquias'!$B$11:$E$17,3,FALSE),IF(AND(K129="B"),VLOOKUP($AC$12,'Sel Coberturas,Capitais,Frquias'!$B$22:$E$30,3,FALSE),IF(AND(K129="C"),VLOOKUP($AC$12,'Sel Coberturas,Capitais,Frquias'!$B$35:$E$48,3,FALSE),IF(AND(K129="D"),VLOOKUP($AC$12,'Sel Coberturas,Capitais,Frquias'!$G$11:$J$15,3,FALSE),IF(AND(K129="E"),VLOOKUP($AC$12,'Sel Coberturas,Capitais,Frquias'!$G$22:$J$32,3,FALSE),IF(AND(K129="F"),VLOOKUP($AC$12,'Sel Coberturas,Capitais,Frquias'!$L$11:$O$17,3,FALSE),IF(AND(K129="G"),VLOOKUP($AC$12,'Sel Coberturas,Capitais,Frquias'!$Q$11:$T$11,3,FALSE))))))))))</f>
        <v>0</v>
      </c>
      <c r="AE129" s="118" t="b">
        <f>IFERROR(IF(AND(K129="A"),VLOOKUP($AE$12,'Sel Coberturas,Capitais,Frquias'!$B$11:$E$17,2,FALSE),IF(AND(K129="B"),VLOOKUP($AE$12,'Sel Coberturas,Capitais,Frquias'!$B$22:$E$30,2,FALSE),IF(AND(K129="C"),VLOOKUP($AE$12,'Sel Coberturas,Capitais,Frquias'!$B$35:$E$48,2,FALSE),IF(AND(K129="D"),VLOOKUP($AE$12,'Sel Coberturas,Capitais,Frquias'!$G$11:$J$15,2,FALSE),IF(AND(K129="E"),VLOOKUP($AE$12,'Sel Coberturas,Capitais,Frquias'!$G$22:$J$32,2,FALSE),IF(AND(K129="F"),VLOOKUP($AE$12,'Sel Coberturas,Capitais,Frquias'!$L$11:$O$17,2,FALSE),IF(AND(K129="G"),VLOOKUP($AE$12,'Sel Coberturas,Capitais,Frquias'!$Q$11:$T$11,2,FALSE)))))))),"N")</f>
        <v>0</v>
      </c>
      <c r="AF129" s="118" t="b">
        <f>IF(AND(AE129="N"),"N",(IF(AND(K129="A"),VLOOKUP($AE$12,'Sel Coberturas,Capitais,Frquias'!$B$11:$E$17,3,FALSE),IF(AND(K129="B"),VLOOKUP($AE$12,'Sel Coberturas,Capitais,Frquias'!$B$22:$E$30,3,FALSE),IF(AND(K129="C"),VLOOKUP($AE$12,'Sel Coberturas,Capitais,Frquias'!$B$35:$E$48,3,FALSE),IF(AND(K129="D"),VLOOKUP($AE$12,'Sel Coberturas,Capitais,Frquias'!$G$11:$J$15,3,FALSE),IF(AND(K129="E"),VLOOKUP($AE$12,'Sel Coberturas,Capitais,Frquias'!$G$22:$J$32,3,FALSE),IF(AND(K129="F"),VLOOKUP($AE$12,'Sel Coberturas,Capitais,Frquias'!$L$11:$O$17,3,FALSE),IF(AND(K129="G"),VLOOKUP($AE$12,'Sel Coberturas,Capitais,Frquias'!$Q$11:$T$11,3,FALSE))))))))))</f>
        <v>0</v>
      </c>
      <c r="AG129" s="118" t="b">
        <f>IFERROR(IF(AND(K129="A"),VLOOKUP($AG$12,'Sel Coberturas,Capitais,Frquias'!$B$11:$E$17,2,FALSE),IF(AND(K129="B"),VLOOKUP($AG$12,'Sel Coberturas,Capitais,Frquias'!$B$22:$E$30,2,FALSE),IF(AND(K129="C"),VLOOKUP($AG$12,'Sel Coberturas,Capitais,Frquias'!$B$35:$E$48,2,FALSE),IF(AND(K129="D"),VLOOKUP($AG$12,'Sel Coberturas,Capitais,Frquias'!$G$11:$J$15,2,FALSE),IF(AND(K129="E"),VLOOKUP($AG$12,'Sel Coberturas,Capitais,Frquias'!$G$22:$J$32,2,FALSE),IF(AND(K129="F"),VLOOKUP($AG$12,'Sel Coberturas,Capitais,Frquias'!$L$11:$O$17,2,FALSE),IF(AND(K129="G"),VLOOKUP($AG$12,'Sel Coberturas,Capitais,Frquias'!$Q$11:$T$11,2,FALSE)))))))),"N")</f>
        <v>0</v>
      </c>
      <c r="AH129" s="118" t="b">
        <f>IF(AND(AG129="N"),"N",(IF(AND(K129="A"),VLOOKUP($AG$12,'Sel Coberturas,Capitais,Frquias'!$B$11:$E$17,3,FALSE),IF(AND(K129="B"),VLOOKUP($AG$12,'Sel Coberturas,Capitais,Frquias'!$B$22:$E$30,3,FALSE),IF(AND(K129="C"),VLOOKUP($AG$12,'Sel Coberturas,Capitais,Frquias'!$B$35:$E$48,3,FALSE),IF(AND(K129="D"),VLOOKUP($AG$12,'Sel Coberturas,Capitais,Frquias'!$G$11:$J$15,3,FALSE),IF(AND(K129="E"),VLOOKUP($AG$12,'Sel Coberturas,Capitais,Frquias'!$G$22:$J$32,3,FALSE),IF(AND(K129="F"),VLOOKUP($AG$12,'Sel Coberturas,Capitais,Frquias'!$L$11:$O$17,3,FALSE),IF(AND(K129="G"),VLOOKUP($AG$12,'Sel Coberturas,Capitais,Frquias'!$Q$11:$T$11,3,FALSE))))))))))</f>
        <v>0</v>
      </c>
      <c r="AI129" s="118" t="b">
        <f>IFERROR(IF(AND(K129="A"),VLOOKUP($AI$12,'Sel Coberturas,Capitais,Frquias'!$B$11:$E$17,2,FALSE),IF(AND(K129="B"),VLOOKUP($AI$12,'Sel Coberturas,Capitais,Frquias'!$B$22:$E$30,2,FALSE),IF(AND(K129="C"),VLOOKUP($AI$12,'Sel Coberturas,Capitais,Frquias'!$B$35:$E$48,2,FALSE),IF(AND(K129="D"),VLOOKUP($AI$12,'Sel Coberturas,Capitais,Frquias'!$G$11:$J$15,2,FALSE),IF(AND(K129="E"),VLOOKUP($AI$12,'Sel Coberturas,Capitais,Frquias'!$G$22:$J$32,2,FALSE),IF(AND(K129="F"),VLOOKUP($AI$12,'Sel Coberturas,Capitais,Frquias'!$L$11:$O$17,2,FALSE),IF(AND(K129="G"),VLOOKUP($AI$12,'Sel Coberturas,Capitais,Frquias'!$Q$11:$T$11,2,FALSE)))))))),"N")</f>
        <v>0</v>
      </c>
      <c r="BU129" s="100" t="s">
        <v>623</v>
      </c>
      <c r="BV129" s="100" t="s">
        <v>226</v>
      </c>
      <c r="BW129" s="94" t="s">
        <v>622</v>
      </c>
      <c r="BY129" s="102" t="s">
        <v>296</v>
      </c>
      <c r="BZ129" s="103" t="s">
        <v>279</v>
      </c>
      <c r="CA129" s="103">
        <v>103</v>
      </c>
      <c r="CC129" s="90">
        <v>2580</v>
      </c>
      <c r="CD129" s="89" t="s">
        <v>1956</v>
      </c>
      <c r="CF129" s="90">
        <v>12000</v>
      </c>
      <c r="CG129" s="92" t="s">
        <v>1957</v>
      </c>
    </row>
    <row r="130" spans="1:85">
      <c r="A130" s="85">
        <f t="shared" si="1"/>
        <v>118</v>
      </c>
      <c r="B130" s="114"/>
      <c r="C130" s="115"/>
      <c r="D130" s="115"/>
      <c r="E130" s="115"/>
      <c r="F130" s="114"/>
      <c r="G130" s="114"/>
      <c r="H130" s="114"/>
      <c r="I130" s="121"/>
      <c r="J130" s="116"/>
      <c r="K130" s="116"/>
      <c r="L130" s="117" t="b">
        <f>IFERROR(IF(AND(K130="A"),VLOOKUP($L$12,'Sel Coberturas,Capitais,Frquias'!$B$11:$E$17,3,FALSE),IF(AND(K130="B"),VLOOKUP($L$12,'Sel Coberturas,Capitais,Frquias'!$B$22:$E$30,3,FALSE),IF(AND(K130="C"),VLOOKUP($L$12,'Sel Coberturas,Capitais,Frquias'!$B$35:$E$48,3,FALSE),IF(AND(K130="D"),VLOOKUP($L$12,'Sel Coberturas,Capitais,Frquias'!$G$11:$J$15,3,FALSE),IF(AND(K130="E"),VLOOKUP($L$12,'Sel Coberturas,Capitais,Frquias'!$G$22:$J$32,3,FALSE),IF(AND(K130="F"),VLOOKUP($L$12,'Sel Coberturas,Capitais,Frquias'!$L$11:$O$17,3,FALSE),IF(AND(K130="G"),VLOOKUP($L$12,'Sel Coberturas,Capitais,Frquias'!$Q$11:$T$11,3,FALSE)))))))),"")</f>
        <v>0</v>
      </c>
      <c r="M130" s="118" t="b">
        <f>IFERROR(IF(AND(K130="A"),VLOOKUP($M$12,'Sel Coberturas,Capitais,Frquias'!$B$11:$E$17,2,FALSE),IF(AND(K130="B"),VLOOKUP($M$12,'Sel Coberturas,Capitais,Frquias'!$B$22:$E$30,2,FALSE),IF(AND(K130="C"),VLOOKUP($M$12,'Sel Coberturas,Capitais,Frquias'!$B$35:$E$48,2,FALSE),IF(AND(K130="D"),VLOOKUP($M$12,'Sel Coberturas,Capitais,Frquias'!$G$11:$J$15,2,FALSE),IF(AND(K130="E"),VLOOKUP($M$12,'Sel Coberturas,Capitais,Frquias'!$G$22:$J$32,2,FALSE),IF(AND(K130="F"),VLOOKUP($M$12,'Sel Coberturas,Capitais,Frquias'!$L$11:$O$17,2,FALSE),IF(AND(K130="G"),VLOOKUP($M$12,'Sel Coberturas,Capitais,Frquias'!$Q$11:$T$11,2,FALSE)))))))),"N")</f>
        <v>0</v>
      </c>
      <c r="N130" s="118" t="b">
        <f>IF(AND(M130="N"),"N",(IF(AND(K130="A"),VLOOKUP($M$12,'Sel Coberturas,Capitais,Frquias'!$B$11:$E$17,3,FALSE),IF(AND(K130="B"),VLOOKUP($M$12,'Sel Coberturas,Capitais,Frquias'!$B$22:$E$30,3,FALSE),IF(AND(K130="C"),VLOOKUP($M$12,'Sel Coberturas,Capitais,Frquias'!$B$35:$E$48,3,FALSE),IF(AND(K130="D"),VLOOKUP($M$12,'Sel Coberturas,Capitais,Frquias'!$G$11:$J$15,3,FALSE),IF(AND(K130="E"),VLOOKUP($M$12,'Sel Coberturas,Capitais,Frquias'!$G$22:$J$32,3,FALSE),IF(AND(K130="F"),VLOOKUP($M$12,'Sel Coberturas,Capitais,Frquias'!$L$11:$O$17,3,FALSE),IF(AND(K130="G"),VLOOKUP($M$12,'Sel Coberturas,Capitais,Frquias'!$Q$11:$T$11,3,FALSE))))))))))</f>
        <v>0</v>
      </c>
      <c r="O130" s="118" t="b">
        <f>IFERROR(IF(AND(K130="A"),VLOOKUP($O$12,'Sel Coberturas,Capitais,Frquias'!$B$11:$E$17,2,FALSE),IF(AND(K130="B"),VLOOKUP($O$12,'Sel Coberturas,Capitais,Frquias'!$B$22:$E$30,2,FALSE),IF(AND(K130="C"),VLOOKUP($O$12,'Sel Coberturas,Capitais,Frquias'!$B$35:$E$48,2,FALSE),IF(AND(K130="D"),VLOOKUP($O$12,'Sel Coberturas,Capitais,Frquias'!$G$11:$J$15,2,FALSE),IF(AND(K130="E"),VLOOKUP($O$12,'Sel Coberturas,Capitais,Frquias'!$G$22:$J$32,2,FALSE),IF(AND(K130="F"),VLOOKUP($O$12,'Sel Coberturas,Capitais,Frquias'!$L$11:$O$17,2,FALSE),IF(AND(K130="G"),VLOOKUP($O$12,'Sel Coberturas,Capitais,Frquias'!$Q$11:$T$11,2,FALSE)))))))),"N")</f>
        <v>0</v>
      </c>
      <c r="P130" s="118" t="b">
        <f>IFERROR(IF(AND(K130="A"),VLOOKUP($P$12,'Sel Coberturas,Capitais,Frquias'!$B$11:$E$17,2,FALSE),IF(AND(K130="B"),VLOOKUP($P$12,'Sel Coberturas,Capitais,Frquias'!$B$22:$E$30,2,FALSE),IF(AND(K130="C"),VLOOKUP($P$12,'Sel Coberturas,Capitais,Frquias'!$B$35:$E$48,2,FALSE),IF(AND(K130="D"),VLOOKUP($P$12,'Sel Coberturas,Capitais,Frquias'!$G$11:$J$15,2,FALSE),IF(AND(K130="E"),VLOOKUP($P$12,'Sel Coberturas,Capitais,Frquias'!$G$22:$J$32,2,FALSE),IF(AND(K130="F"),VLOOKUP($P$12,'Sel Coberturas,Capitais,Frquias'!$L$11:$O$17,2,FALSE),IF(AND(K130="G"),VLOOKUP($P$12,'Sel Coberturas,Capitais,Frquias'!$Q$11:$T$11,2,FALSE)))))))),"N")</f>
        <v>0</v>
      </c>
      <c r="Q130" s="118" t="b">
        <f>IFERROR(IF(AND(K130="A"),VLOOKUP($Q$12,'Sel Coberturas,Capitais,Frquias'!$B$11:$E$17,2,FALSE),IF(AND(K130="B"),VLOOKUP($Q$12,'Sel Coberturas,Capitais,Frquias'!$B$22:$E$30,2,FALSE),IF(AND(K130="C"),VLOOKUP($Q$12,'Sel Coberturas,Capitais,Frquias'!$B$35:$E$48,2,FALSE),IF(AND(K130="D"),VLOOKUP($Q$12,'Sel Coberturas,Capitais,Frquias'!$G$11:$J$15,2,FALSE),IF(AND(K130="E"),VLOOKUP($Q$12,'Sel Coberturas,Capitais,Frquias'!$G$22:$J$32,2,FALSE),IF(AND(K130="F"),VLOOKUP($Q$12,'Sel Coberturas,Capitais,Frquias'!$L$11:$O$17,2,FALSE),IF(AND(K130="G"),VLOOKUP($Q$12,'Sel Coberturas,Capitais,Frquias'!$Q$11:$T$11,2,FALSE)))))))),"N")</f>
        <v>0</v>
      </c>
      <c r="R130" s="118" t="b">
        <f>IF(AND(Q130="N"),"N",(IF(AND(K130="A"),VLOOKUP($Q$12,'Sel Coberturas,Capitais,Frquias'!$B$11:$E$17,3,FALSE),IF(AND(K130="B"),VLOOKUP($Q$12,'Sel Coberturas,Capitais,Frquias'!$B$22:$E$30,3,FALSE),IF(AND(K130="C"),VLOOKUP($Q$12,'Sel Coberturas,Capitais,Frquias'!$B$35:$E$48,3,FALSE),IF(AND(K130="D"),VLOOKUP($Q$12,'Sel Coberturas,Capitais,Frquias'!$G$11:$J$15,3,FALSE),IF(AND(K130="E"),VLOOKUP($Q$12,'Sel Coberturas,Capitais,Frquias'!$G$22:$J$32,3,FALSE),IF(AND(K130="F"),VLOOKUP($Q$12,'Sel Coberturas,Capitais,Frquias'!$L$11:$O$17,3,FALSE),IF(AND(K130="G"),VLOOKUP($Q$12,'Sel Coberturas,Capitais,Frquias'!$Q$11:$T$11,3,FALSE))))))))))</f>
        <v>0</v>
      </c>
      <c r="S130" s="118" t="b">
        <f>IFERROR(IF(AND(K130="A"),VLOOKUP($S$12,'Sel Coberturas,Capitais,Frquias'!$B$11:$E$17,2,FALSE),IF(AND(K130="B"),VLOOKUP($S$12,'Sel Coberturas,Capitais,Frquias'!$B$22:$E$30,2,FALSE),IF(AND(K130="C"),VLOOKUP($S$12,'Sel Coberturas,Capitais,Frquias'!$B$35:$E$48,2,FALSE),IF(AND(K130="D"),VLOOKUP($S$12,'Sel Coberturas,Capitais,Frquias'!$G$11:$J$15,2,FALSE),IF(AND(K130="E"),VLOOKUP($S$12,'Sel Coberturas,Capitais,Frquias'!$G$22:$J$32,2,FALSE),IF(AND(K130="F"),VLOOKUP($S$12,'Sel Coberturas,Capitais,Frquias'!$L$11:$O$17,2,FALSE),IF(AND(K130="G"),VLOOKUP($S$12,'Sel Coberturas,Capitais,Frquias'!$Q$11:$T$11,2,FALSE)))))))),"N")</f>
        <v>0</v>
      </c>
      <c r="T130" s="118" t="b">
        <f>IFERROR(IF(AND(S130="N"),"",(IF(AND(K130="A"),VLOOKUP($S$12,'Sel Coberturas,Capitais,Frquias'!$B$11:$E$17,4,FALSE),IF(AND(K130="B"),VLOOKUP($S$12,'Sel Coberturas,Capitais,Frquias'!$B$22:$E$30,4,FALSE),IF(AND(K130="C"),VLOOKUP($S$12,'Sel Coberturas,Capitais,Frquias'!$B$35:$E$48,4,FALSE),IF(AND(K130="D"),VLOOKUP($S$12,'Sel Coberturas,Capitais,Frquias'!$G$11:$J$15,4,FALSE),IF(AND(K130="E"),VLOOKUP($S$12,'Sel Coberturas,Capitais,Frquias'!$G$22:$J$32,4,FALSE),IF(AND(K130="F"),VLOOKUP($S$12,'Sel Coberturas,Capitais,Frquias'!$L$11:$O$17,4,FALSE),IF(AND(K130="G"),VLOOKUP($S$12,'Sel Coberturas,Capitais,Frquias'!$Q$11:$T$11,4,FALSE)))))))))),"")</f>
        <v>0</v>
      </c>
      <c r="U130" s="118" t="b">
        <f>IFERROR(IF(AND(K130="A"),VLOOKUP($U$12,'Sel Coberturas,Capitais,Frquias'!$B$11:$E$17,2,FALSE),IF(AND(K130="B"),VLOOKUP($U$12,'Sel Coberturas,Capitais,Frquias'!$B$22:$E$30,2,FALSE),IF(AND(K130="C"),VLOOKUP($U$12,'Sel Coberturas,Capitais,Frquias'!$B$35:$E$48,2,FALSE),IF(AND(K130="D"),VLOOKUP($U$12,'Sel Coberturas,Capitais,Frquias'!$G$11:$J$15,2,FALSE),IF(AND(K130="E"),VLOOKUP($U$12,'Sel Coberturas,Capitais,Frquias'!$G$22:$J$32,2,FALSE),IF(AND(K130="F"),VLOOKUP($U$12,'Sel Coberturas,Capitais,Frquias'!$L$11:$O$17,2,FALSE),IF(AND(K130="G"),VLOOKUP($U$12,'Sel Coberturas,Capitais,Frquias'!$Q$11:$T$11,2,FALSE)))))))),"N")</f>
        <v>0</v>
      </c>
      <c r="V130" s="119" t="b">
        <f>IFERROR(IF(AND(U130="N"),"",(IF(AND(K130="A"),VLOOKUP($U$12,'Sel Coberturas,Capitais,Frquias'!$B$11:$E$17,4,FALSE),IF(AND(K130="B"),VLOOKUP($U$12,'Sel Coberturas,Capitais,Frquias'!$B$22:$E$30,4,FALSE),IF(AND(K130="C"),VLOOKUP($U$12,'Sel Coberturas,Capitais,Frquias'!$B$35:$E$48,4,FALSE),IF(AND(K130="D"),VLOOKUP($U$12,'Sel Coberturas,Capitais,Frquias'!$G$11:$J$15,4,FALSE),IF(AND(K130="E"),VLOOKUP($U$12,'Sel Coberturas,Capitais,Frquias'!$G$22:$J$32,4,FALSE),IF(AND(K130="F"),VLOOKUP($U$12,'Sel Coberturas,Capitais,Frquias'!$L$11:$O$17,4,FALSE),IF(AND(K130="G"),VLOOKUP($U$12,'Sel Coberturas,Capitais,Frquias'!$Q$11:$T$11,4,FALSE)))))))))),"")</f>
        <v>0</v>
      </c>
      <c r="W130" s="118" t="b">
        <f>IFERROR(IF(AND(K130="A"),VLOOKUP($W$12,'Sel Coberturas,Capitais,Frquias'!$B$11:$E$17,2,FALSE),IF(AND(K130="B"),VLOOKUP($W$12,'Sel Coberturas,Capitais,Frquias'!$B$22:$E$30,2,FALSE),IF(AND(K130="C"),VLOOKUP($W$12,'Sel Coberturas,Capitais,Frquias'!$B$35:$E$48,2,FALSE),IF(AND(K130="D"),VLOOKUP($W$12,'Sel Coberturas,Capitais,Frquias'!$G$11:$J$15,2,FALSE),IF(AND(K130="E"),VLOOKUP($W$12,'Sel Coberturas,Capitais,Frquias'!$G$22:$J$32,2,FALSE),IF(AND(K130="F"),VLOOKUP($W$12,'Sel Coberturas,Capitais,Frquias'!$L$11:$O$17,2,FALSE),IF(AND(K130="G"),VLOOKUP($W$12,'Sel Coberturas,Capitais,Frquias'!$Q$11:$T$11,2,FALSE)))))))),"N")</f>
        <v>0</v>
      </c>
      <c r="X130" s="119" t="b">
        <f>IFERROR(IF(AND(W130="N"),"",(IF(AND(K130="A"),VLOOKUP($W$12,'Sel Coberturas,Capitais,Frquias'!$B$11:$E$17,4,FALSE),IF(AND(K130="B"),VLOOKUP($W$12,'Sel Coberturas,Capitais,Frquias'!$B$22:$E$30,4,FALSE),IF(AND(K130="C"),VLOOKUP($W$12,'Sel Coberturas,Capitais,Frquias'!$B$35:$E$48,4,FALSE),IF(AND(K130="D"),VLOOKUP($W$12,'Sel Coberturas,Capitais,Frquias'!$G$11:$J$15,4,FALSE),IF(AND(K130="E"),VLOOKUP($W$12,'Sel Coberturas,Capitais,Frquias'!$G$22:$J$32,4,FALSE),IF(AND(K130="F"),VLOOKUP($W$12,'Sel Coberturas,Capitais,Frquias'!$L$11:$O$17,4,FALSE),IF(AND(K130="G"),VLOOKUP($W$12,'Sel Coberturas,Capitais,Frquias'!$Q$11:$T$11,4,FALSE)))))))))),"")</f>
        <v>0</v>
      </c>
      <c r="Y130" s="118" t="b">
        <f>IFERROR(IF(AND(K130="A"),VLOOKUP($Y$12,'Sel Coberturas,Capitais,Frquias'!$B$11:$E$17,2,FALSE),IF(AND(K130="B"),VLOOKUP($Y$12,'Sel Coberturas,Capitais,Frquias'!$B$22:$E$30,2,FALSE),IF(AND(K130="C"),VLOOKUP($Y$12,'Sel Coberturas,Capitais,Frquias'!$B$35:$E$48,2,FALSE),IF(AND(K130="D"),VLOOKUP($Y$12,'Sel Coberturas,Capitais,Frquias'!$G$11:$J$15,2,FALSE),IF(AND(K130="E"),VLOOKUP($Y$12,'Sel Coberturas,Capitais,Frquias'!$G$22:$J$32,2,FALSE),IF(AND(K130="F"),VLOOKUP($Y$12,'Sel Coberturas,Capitais,Frquias'!$L$11:$O$17,2,FALSE),IF(AND(K130="G"),VLOOKUP($Y$12,'Sel Coberturas,Capitais,Frquias'!$Q$11:$T$11,2,FALSE)))))))),"N")</f>
        <v>0</v>
      </c>
      <c r="Z130" s="119" t="b">
        <f>IFERROR(IF(AND(Y130="N"),"",(IF(AND(K130="A"),VLOOKUP($Y$12,'Sel Coberturas,Capitais,Frquias'!$B$11:$E$17,4,FALSE),IF(AND(K130="B"),VLOOKUP($Y$12,'Sel Coberturas,Capitais,Frquias'!$B$22:$E$30,4,FALSE),IF(AND(K130="C"),VLOOKUP($Y$12,'Sel Coberturas,Capitais,Frquias'!$B$35:$E$48,4,FALSE),IF(AND(K130="D"),VLOOKUP($Y$12,'Sel Coberturas,Capitais,Frquias'!$G$11:$J$15,4,FALSE),IF(AND(K130="E"),VLOOKUP($Y$12,'Sel Coberturas,Capitais,Frquias'!$G$22:$J$32,4,FALSE),IF(AND(K130="F"),VLOOKUP($Y$12,'Sel Coberturas,Capitais,Frquias'!$L$11:$O$17,4,FALSE),IF(AND(K130="G"),VLOOKUP($Y$12,'Sel Coberturas,Capitais,Frquias'!$Q$11:$T$11,4,FALSE)))))))))),"")</f>
        <v>0</v>
      </c>
      <c r="AA130" s="118" t="b">
        <f>IFERROR(IF(AND(K130="A"),VLOOKUP($AA$12,'Sel Coberturas,Capitais,Frquias'!$B$11:$E$17,2,FALSE),IF(AND(K130="B"),VLOOKUP($AA$12,'Sel Coberturas,Capitais,Frquias'!$B$22:$E$30,2,FALSE),IF(AND(K130="C"),VLOOKUP($AA$12,'Sel Coberturas,Capitais,Frquias'!$B$35:$E$48,2,FALSE),IF(AND(K130="D"),VLOOKUP($AA$12,'Sel Coberturas,Capitais,Frquias'!$G$11:$J$15,2,FALSE),IF(AND(K130="E"),VLOOKUP($AA$12,'Sel Coberturas,Capitais,Frquias'!$G$22:$J$32,2,FALSE),IF(AND(K130="F"),VLOOKUP($AA$12,'Sel Coberturas,Capitais,Frquias'!$L$11:$O$17,2,FALSE),IF(AND(K130="G"),VLOOKUP($AA$12,'Sel Coberturas,Capitais,Frquias'!$Q$11:$T$11,2,FALSE)))))))),"N")</f>
        <v>0</v>
      </c>
      <c r="AB130" s="119" t="b">
        <f>IFERROR(IF(AND(AA130="N"),"",(IF(AND(K130="A"),VLOOKUP($AA$12,'Sel Coberturas,Capitais,Frquias'!$B$11:$E$17,4,FALSE),IF(AND(K130="B"),VLOOKUP($AA$12,'Sel Coberturas,Capitais,Frquias'!$B$22:$E$30,4,FALSE),IF(AND(K130="C"),VLOOKUP($AA$12,'Sel Coberturas,Capitais,Frquias'!$B$35:$E$48,4,FALSE),IF(AND(K130="D"),VLOOKUP($AA$12,'Sel Coberturas,Capitais,Frquias'!$G$11:$J$15,4,FALSE),IF(AND(K130="E"),VLOOKUP($AA$12,'Sel Coberturas,Capitais,Frquias'!$G$22:$J$32,4,FALSE),IF(AND(K130="F"),VLOOKUP($AA$12,'Sel Coberturas,Capitais,Frquias'!$L$11:$O$17,4,FALSE),IF(AND(K130="G"),VLOOKUP($AA$12,'Sel Coberturas,Capitais,Frquias'!$Q$11:$T$11,4,FALSE)))))))))),"")</f>
        <v>0</v>
      </c>
      <c r="AC130" s="118" t="b">
        <f>IFERROR(IF(AND(K130="A"),VLOOKUP($AC$12,'Sel Coberturas,Capitais,Frquias'!$B$11:$E$17,2,FALSE),IF(AND(K130="B"),VLOOKUP($AC$12,'Sel Coberturas,Capitais,Frquias'!$B$22:$E$30,2,FALSE),IF(AND(K130="C"),VLOOKUP($AC$12,'Sel Coberturas,Capitais,Frquias'!$B$35:$E$48,2,FALSE),IF(AND(K130="D"),VLOOKUP($AC$12,'Sel Coberturas,Capitais,Frquias'!$G$11:$J$15,2,FALSE),IF(AND(K130="E"),VLOOKUP($AC$12,'Sel Coberturas,Capitais,Frquias'!$G$22:$J$32,2,FALSE),IF(AND(K130="F"),VLOOKUP($AC$12,'Sel Coberturas,Capitais,Frquias'!$L$11:$O$17,2,FALSE),IF(AND(K130="G"),VLOOKUP($AC$12,'Sel Coberturas,Capitais,Frquias'!$Q$11:$T$11,2,FALSE)))))))),"N")</f>
        <v>0</v>
      </c>
      <c r="AD130" s="118" t="b">
        <f>IF(AND(AC130="N"),"N",(IF(AND(K130="A"),VLOOKUP($AC$12,'Sel Coberturas,Capitais,Frquias'!$B$11:$E$17,3,FALSE),IF(AND(K130="B"),VLOOKUP($AC$12,'Sel Coberturas,Capitais,Frquias'!$B$22:$E$30,3,FALSE),IF(AND(K130="C"),VLOOKUP($AC$12,'Sel Coberturas,Capitais,Frquias'!$B$35:$E$48,3,FALSE),IF(AND(K130="D"),VLOOKUP($AC$12,'Sel Coberturas,Capitais,Frquias'!$G$11:$J$15,3,FALSE),IF(AND(K130="E"),VLOOKUP($AC$12,'Sel Coberturas,Capitais,Frquias'!$G$22:$J$32,3,FALSE),IF(AND(K130="F"),VLOOKUP($AC$12,'Sel Coberturas,Capitais,Frquias'!$L$11:$O$17,3,FALSE),IF(AND(K130="G"),VLOOKUP($AC$12,'Sel Coberturas,Capitais,Frquias'!$Q$11:$T$11,3,FALSE))))))))))</f>
        <v>0</v>
      </c>
      <c r="AE130" s="118" t="b">
        <f>IFERROR(IF(AND(K130="A"),VLOOKUP($AE$12,'Sel Coberturas,Capitais,Frquias'!$B$11:$E$17,2,FALSE),IF(AND(K130="B"),VLOOKUP($AE$12,'Sel Coberturas,Capitais,Frquias'!$B$22:$E$30,2,FALSE),IF(AND(K130="C"),VLOOKUP($AE$12,'Sel Coberturas,Capitais,Frquias'!$B$35:$E$48,2,FALSE),IF(AND(K130="D"),VLOOKUP($AE$12,'Sel Coberturas,Capitais,Frquias'!$G$11:$J$15,2,FALSE),IF(AND(K130="E"),VLOOKUP($AE$12,'Sel Coberturas,Capitais,Frquias'!$G$22:$J$32,2,FALSE),IF(AND(K130="F"),VLOOKUP($AE$12,'Sel Coberturas,Capitais,Frquias'!$L$11:$O$17,2,FALSE),IF(AND(K130="G"),VLOOKUP($AE$12,'Sel Coberturas,Capitais,Frquias'!$Q$11:$T$11,2,FALSE)))))))),"N")</f>
        <v>0</v>
      </c>
      <c r="AF130" s="118" t="b">
        <f>IF(AND(AE130="N"),"N",(IF(AND(K130="A"),VLOOKUP($AE$12,'Sel Coberturas,Capitais,Frquias'!$B$11:$E$17,3,FALSE),IF(AND(K130="B"),VLOOKUP($AE$12,'Sel Coberturas,Capitais,Frquias'!$B$22:$E$30,3,FALSE),IF(AND(K130="C"),VLOOKUP($AE$12,'Sel Coberturas,Capitais,Frquias'!$B$35:$E$48,3,FALSE),IF(AND(K130="D"),VLOOKUP($AE$12,'Sel Coberturas,Capitais,Frquias'!$G$11:$J$15,3,FALSE),IF(AND(K130="E"),VLOOKUP($AE$12,'Sel Coberturas,Capitais,Frquias'!$G$22:$J$32,3,FALSE),IF(AND(K130="F"),VLOOKUP($AE$12,'Sel Coberturas,Capitais,Frquias'!$L$11:$O$17,3,FALSE),IF(AND(K130="G"),VLOOKUP($AE$12,'Sel Coberturas,Capitais,Frquias'!$Q$11:$T$11,3,FALSE))))))))))</f>
        <v>0</v>
      </c>
      <c r="AG130" s="118" t="b">
        <f>IFERROR(IF(AND(K130="A"),VLOOKUP($AG$12,'Sel Coberturas,Capitais,Frquias'!$B$11:$E$17,2,FALSE),IF(AND(K130="B"),VLOOKUP($AG$12,'Sel Coberturas,Capitais,Frquias'!$B$22:$E$30,2,FALSE),IF(AND(K130="C"),VLOOKUP($AG$12,'Sel Coberturas,Capitais,Frquias'!$B$35:$E$48,2,FALSE),IF(AND(K130="D"),VLOOKUP($AG$12,'Sel Coberturas,Capitais,Frquias'!$G$11:$J$15,2,FALSE),IF(AND(K130="E"),VLOOKUP($AG$12,'Sel Coberturas,Capitais,Frquias'!$G$22:$J$32,2,FALSE),IF(AND(K130="F"),VLOOKUP($AG$12,'Sel Coberturas,Capitais,Frquias'!$L$11:$O$17,2,FALSE),IF(AND(K130="G"),VLOOKUP($AG$12,'Sel Coberturas,Capitais,Frquias'!$Q$11:$T$11,2,FALSE)))))))),"N")</f>
        <v>0</v>
      </c>
      <c r="AH130" s="118" t="b">
        <f>IF(AND(AG130="N"),"N",(IF(AND(K130="A"),VLOOKUP($AG$12,'Sel Coberturas,Capitais,Frquias'!$B$11:$E$17,3,FALSE),IF(AND(K130="B"),VLOOKUP($AG$12,'Sel Coberturas,Capitais,Frquias'!$B$22:$E$30,3,FALSE),IF(AND(K130="C"),VLOOKUP($AG$12,'Sel Coberturas,Capitais,Frquias'!$B$35:$E$48,3,FALSE),IF(AND(K130="D"),VLOOKUP($AG$12,'Sel Coberturas,Capitais,Frquias'!$G$11:$J$15,3,FALSE),IF(AND(K130="E"),VLOOKUP($AG$12,'Sel Coberturas,Capitais,Frquias'!$G$22:$J$32,3,FALSE),IF(AND(K130="F"),VLOOKUP($AG$12,'Sel Coberturas,Capitais,Frquias'!$L$11:$O$17,3,FALSE),IF(AND(K130="G"),VLOOKUP($AG$12,'Sel Coberturas,Capitais,Frquias'!$Q$11:$T$11,3,FALSE))))))))))</f>
        <v>0</v>
      </c>
      <c r="AI130" s="118" t="b">
        <f>IFERROR(IF(AND(K130="A"),VLOOKUP($AI$12,'Sel Coberturas,Capitais,Frquias'!$B$11:$E$17,2,FALSE),IF(AND(K130="B"),VLOOKUP($AI$12,'Sel Coberturas,Capitais,Frquias'!$B$22:$E$30,2,FALSE),IF(AND(K130="C"),VLOOKUP($AI$12,'Sel Coberturas,Capitais,Frquias'!$B$35:$E$48,2,FALSE),IF(AND(K130="D"),VLOOKUP($AI$12,'Sel Coberturas,Capitais,Frquias'!$G$11:$J$15,2,FALSE),IF(AND(K130="E"),VLOOKUP($AI$12,'Sel Coberturas,Capitais,Frquias'!$G$22:$J$32,2,FALSE),IF(AND(K130="F"),VLOOKUP($AI$12,'Sel Coberturas,Capitais,Frquias'!$L$11:$O$17,2,FALSE),IF(AND(K130="G"),VLOOKUP($AI$12,'Sel Coberturas,Capitais,Frquias'!$Q$11:$T$11,2,FALSE)))))))),"N")</f>
        <v>0</v>
      </c>
      <c r="BU130" s="100" t="s">
        <v>606</v>
      </c>
      <c r="BV130" s="100" t="s">
        <v>217</v>
      </c>
      <c r="BW130" s="94" t="s">
        <v>605</v>
      </c>
      <c r="BY130" s="102" t="s">
        <v>1537</v>
      </c>
      <c r="BZ130" s="103" t="s">
        <v>585</v>
      </c>
      <c r="CA130" s="103">
        <v>3245</v>
      </c>
      <c r="CC130" s="90">
        <v>2581</v>
      </c>
      <c r="CD130" s="89" t="s">
        <v>1958</v>
      </c>
      <c r="CF130" s="90">
        <v>13101</v>
      </c>
      <c r="CG130" s="92" t="s">
        <v>1959</v>
      </c>
    </row>
    <row r="131" spans="1:85">
      <c r="A131" s="85">
        <f t="shared" si="1"/>
        <v>119</v>
      </c>
      <c r="B131" s="114"/>
      <c r="C131" s="115"/>
      <c r="D131" s="115"/>
      <c r="E131" s="115"/>
      <c r="F131" s="114"/>
      <c r="G131" s="114"/>
      <c r="H131" s="114"/>
      <c r="I131" s="121"/>
      <c r="J131" s="116"/>
      <c r="K131" s="116"/>
      <c r="L131" s="117" t="b">
        <f>IFERROR(IF(AND(K131="A"),VLOOKUP($L$12,'Sel Coberturas,Capitais,Frquias'!$B$11:$E$17,3,FALSE),IF(AND(K131="B"),VLOOKUP($L$12,'Sel Coberturas,Capitais,Frquias'!$B$22:$E$30,3,FALSE),IF(AND(K131="C"),VLOOKUP($L$12,'Sel Coberturas,Capitais,Frquias'!$B$35:$E$48,3,FALSE),IF(AND(K131="D"),VLOOKUP($L$12,'Sel Coberturas,Capitais,Frquias'!$G$11:$J$15,3,FALSE),IF(AND(K131="E"),VLOOKUP($L$12,'Sel Coberturas,Capitais,Frquias'!$G$22:$J$32,3,FALSE),IF(AND(K131="F"),VLOOKUP($L$12,'Sel Coberturas,Capitais,Frquias'!$L$11:$O$17,3,FALSE),IF(AND(K131="G"),VLOOKUP($L$12,'Sel Coberturas,Capitais,Frquias'!$Q$11:$T$11,3,FALSE)))))))),"")</f>
        <v>0</v>
      </c>
      <c r="M131" s="118" t="b">
        <f>IFERROR(IF(AND(K131="A"),VLOOKUP($M$12,'Sel Coberturas,Capitais,Frquias'!$B$11:$E$17,2,FALSE),IF(AND(K131="B"),VLOOKUP($M$12,'Sel Coberturas,Capitais,Frquias'!$B$22:$E$30,2,FALSE),IF(AND(K131="C"),VLOOKUP($M$12,'Sel Coberturas,Capitais,Frquias'!$B$35:$E$48,2,FALSE),IF(AND(K131="D"),VLOOKUP($M$12,'Sel Coberturas,Capitais,Frquias'!$G$11:$J$15,2,FALSE),IF(AND(K131="E"),VLOOKUP($M$12,'Sel Coberturas,Capitais,Frquias'!$G$22:$J$32,2,FALSE),IF(AND(K131="F"),VLOOKUP($M$12,'Sel Coberturas,Capitais,Frquias'!$L$11:$O$17,2,FALSE),IF(AND(K131="G"),VLOOKUP($M$12,'Sel Coberturas,Capitais,Frquias'!$Q$11:$T$11,2,FALSE)))))))),"N")</f>
        <v>0</v>
      </c>
      <c r="N131" s="118" t="b">
        <f>IF(AND(M131="N"),"N",(IF(AND(K131="A"),VLOOKUP($M$12,'Sel Coberturas,Capitais,Frquias'!$B$11:$E$17,3,FALSE),IF(AND(K131="B"),VLOOKUP($M$12,'Sel Coberturas,Capitais,Frquias'!$B$22:$E$30,3,FALSE),IF(AND(K131="C"),VLOOKUP($M$12,'Sel Coberturas,Capitais,Frquias'!$B$35:$E$48,3,FALSE),IF(AND(K131="D"),VLOOKUP($M$12,'Sel Coberturas,Capitais,Frquias'!$G$11:$J$15,3,FALSE),IF(AND(K131="E"),VLOOKUP($M$12,'Sel Coberturas,Capitais,Frquias'!$G$22:$J$32,3,FALSE),IF(AND(K131="F"),VLOOKUP($M$12,'Sel Coberturas,Capitais,Frquias'!$L$11:$O$17,3,FALSE),IF(AND(K131="G"),VLOOKUP($M$12,'Sel Coberturas,Capitais,Frquias'!$Q$11:$T$11,3,FALSE))))))))))</f>
        <v>0</v>
      </c>
      <c r="O131" s="118" t="b">
        <f>IFERROR(IF(AND(K131="A"),VLOOKUP($O$12,'Sel Coberturas,Capitais,Frquias'!$B$11:$E$17,2,FALSE),IF(AND(K131="B"),VLOOKUP($O$12,'Sel Coberturas,Capitais,Frquias'!$B$22:$E$30,2,FALSE),IF(AND(K131="C"),VLOOKUP($O$12,'Sel Coberturas,Capitais,Frquias'!$B$35:$E$48,2,FALSE),IF(AND(K131="D"),VLOOKUP($O$12,'Sel Coberturas,Capitais,Frquias'!$G$11:$J$15,2,FALSE),IF(AND(K131="E"),VLOOKUP($O$12,'Sel Coberturas,Capitais,Frquias'!$G$22:$J$32,2,FALSE),IF(AND(K131="F"),VLOOKUP($O$12,'Sel Coberturas,Capitais,Frquias'!$L$11:$O$17,2,FALSE),IF(AND(K131="G"),VLOOKUP($O$12,'Sel Coberturas,Capitais,Frquias'!$Q$11:$T$11,2,FALSE)))))))),"N")</f>
        <v>0</v>
      </c>
      <c r="P131" s="118" t="b">
        <f>IFERROR(IF(AND(K131="A"),VLOOKUP($P$12,'Sel Coberturas,Capitais,Frquias'!$B$11:$E$17,2,FALSE),IF(AND(K131="B"),VLOOKUP($P$12,'Sel Coberturas,Capitais,Frquias'!$B$22:$E$30,2,FALSE),IF(AND(K131="C"),VLOOKUP($P$12,'Sel Coberturas,Capitais,Frquias'!$B$35:$E$48,2,FALSE),IF(AND(K131="D"),VLOOKUP($P$12,'Sel Coberturas,Capitais,Frquias'!$G$11:$J$15,2,FALSE),IF(AND(K131="E"),VLOOKUP($P$12,'Sel Coberturas,Capitais,Frquias'!$G$22:$J$32,2,FALSE),IF(AND(K131="F"),VLOOKUP($P$12,'Sel Coberturas,Capitais,Frquias'!$L$11:$O$17,2,FALSE),IF(AND(K131="G"),VLOOKUP($P$12,'Sel Coberturas,Capitais,Frquias'!$Q$11:$T$11,2,FALSE)))))))),"N")</f>
        <v>0</v>
      </c>
      <c r="Q131" s="118" t="b">
        <f>IFERROR(IF(AND(K131="A"),VLOOKUP($Q$12,'Sel Coberturas,Capitais,Frquias'!$B$11:$E$17,2,FALSE),IF(AND(K131="B"),VLOOKUP($Q$12,'Sel Coberturas,Capitais,Frquias'!$B$22:$E$30,2,FALSE),IF(AND(K131="C"),VLOOKUP($Q$12,'Sel Coberturas,Capitais,Frquias'!$B$35:$E$48,2,FALSE),IF(AND(K131="D"),VLOOKUP($Q$12,'Sel Coberturas,Capitais,Frquias'!$G$11:$J$15,2,FALSE),IF(AND(K131="E"),VLOOKUP($Q$12,'Sel Coberturas,Capitais,Frquias'!$G$22:$J$32,2,FALSE),IF(AND(K131="F"),VLOOKUP($Q$12,'Sel Coberturas,Capitais,Frquias'!$L$11:$O$17,2,FALSE),IF(AND(K131="G"),VLOOKUP($Q$12,'Sel Coberturas,Capitais,Frquias'!$Q$11:$T$11,2,FALSE)))))))),"N")</f>
        <v>0</v>
      </c>
      <c r="R131" s="118" t="b">
        <f>IF(AND(Q131="N"),"N",(IF(AND(K131="A"),VLOOKUP($Q$12,'Sel Coberturas,Capitais,Frquias'!$B$11:$E$17,3,FALSE),IF(AND(K131="B"),VLOOKUP($Q$12,'Sel Coberturas,Capitais,Frquias'!$B$22:$E$30,3,FALSE),IF(AND(K131="C"),VLOOKUP($Q$12,'Sel Coberturas,Capitais,Frquias'!$B$35:$E$48,3,FALSE),IF(AND(K131="D"),VLOOKUP($Q$12,'Sel Coberturas,Capitais,Frquias'!$G$11:$J$15,3,FALSE),IF(AND(K131="E"),VLOOKUP($Q$12,'Sel Coberturas,Capitais,Frquias'!$G$22:$J$32,3,FALSE),IF(AND(K131="F"),VLOOKUP($Q$12,'Sel Coberturas,Capitais,Frquias'!$L$11:$O$17,3,FALSE),IF(AND(K131="G"),VLOOKUP($Q$12,'Sel Coberturas,Capitais,Frquias'!$Q$11:$T$11,3,FALSE))))))))))</f>
        <v>0</v>
      </c>
      <c r="S131" s="118" t="b">
        <f>IFERROR(IF(AND(K131="A"),VLOOKUP($S$12,'Sel Coberturas,Capitais,Frquias'!$B$11:$E$17,2,FALSE),IF(AND(K131="B"),VLOOKUP($S$12,'Sel Coberturas,Capitais,Frquias'!$B$22:$E$30,2,FALSE),IF(AND(K131="C"),VLOOKUP($S$12,'Sel Coberturas,Capitais,Frquias'!$B$35:$E$48,2,FALSE),IF(AND(K131="D"),VLOOKUP($S$12,'Sel Coberturas,Capitais,Frquias'!$G$11:$J$15,2,FALSE),IF(AND(K131="E"),VLOOKUP($S$12,'Sel Coberturas,Capitais,Frquias'!$G$22:$J$32,2,FALSE),IF(AND(K131="F"),VLOOKUP($S$12,'Sel Coberturas,Capitais,Frquias'!$L$11:$O$17,2,FALSE),IF(AND(K131="G"),VLOOKUP($S$12,'Sel Coberturas,Capitais,Frquias'!$Q$11:$T$11,2,FALSE)))))))),"N")</f>
        <v>0</v>
      </c>
      <c r="T131" s="118" t="b">
        <f>IFERROR(IF(AND(S131="N"),"",(IF(AND(K131="A"),VLOOKUP($S$12,'Sel Coberturas,Capitais,Frquias'!$B$11:$E$17,4,FALSE),IF(AND(K131="B"),VLOOKUP($S$12,'Sel Coberturas,Capitais,Frquias'!$B$22:$E$30,4,FALSE),IF(AND(K131="C"),VLOOKUP($S$12,'Sel Coberturas,Capitais,Frquias'!$B$35:$E$48,4,FALSE),IF(AND(K131="D"),VLOOKUP($S$12,'Sel Coberturas,Capitais,Frquias'!$G$11:$J$15,4,FALSE),IF(AND(K131="E"),VLOOKUP($S$12,'Sel Coberturas,Capitais,Frquias'!$G$22:$J$32,4,FALSE),IF(AND(K131="F"),VLOOKUP($S$12,'Sel Coberturas,Capitais,Frquias'!$L$11:$O$17,4,FALSE),IF(AND(K131="G"),VLOOKUP($S$12,'Sel Coberturas,Capitais,Frquias'!$Q$11:$T$11,4,FALSE)))))))))),"")</f>
        <v>0</v>
      </c>
      <c r="U131" s="118" t="b">
        <f>IFERROR(IF(AND(K131="A"),VLOOKUP($U$12,'Sel Coberturas,Capitais,Frquias'!$B$11:$E$17,2,FALSE),IF(AND(K131="B"),VLOOKUP($U$12,'Sel Coberturas,Capitais,Frquias'!$B$22:$E$30,2,FALSE),IF(AND(K131="C"),VLOOKUP($U$12,'Sel Coberturas,Capitais,Frquias'!$B$35:$E$48,2,FALSE),IF(AND(K131="D"),VLOOKUP($U$12,'Sel Coberturas,Capitais,Frquias'!$G$11:$J$15,2,FALSE),IF(AND(K131="E"),VLOOKUP($U$12,'Sel Coberturas,Capitais,Frquias'!$G$22:$J$32,2,FALSE),IF(AND(K131="F"),VLOOKUP($U$12,'Sel Coberturas,Capitais,Frquias'!$L$11:$O$17,2,FALSE),IF(AND(K131="G"),VLOOKUP($U$12,'Sel Coberturas,Capitais,Frquias'!$Q$11:$T$11,2,FALSE)))))))),"N")</f>
        <v>0</v>
      </c>
      <c r="V131" s="119" t="b">
        <f>IFERROR(IF(AND(U131="N"),"",(IF(AND(K131="A"),VLOOKUP($U$12,'Sel Coberturas,Capitais,Frquias'!$B$11:$E$17,4,FALSE),IF(AND(K131="B"),VLOOKUP($U$12,'Sel Coberturas,Capitais,Frquias'!$B$22:$E$30,4,FALSE),IF(AND(K131="C"),VLOOKUP($U$12,'Sel Coberturas,Capitais,Frquias'!$B$35:$E$48,4,FALSE),IF(AND(K131="D"),VLOOKUP($U$12,'Sel Coberturas,Capitais,Frquias'!$G$11:$J$15,4,FALSE),IF(AND(K131="E"),VLOOKUP($U$12,'Sel Coberturas,Capitais,Frquias'!$G$22:$J$32,4,FALSE),IF(AND(K131="F"),VLOOKUP($U$12,'Sel Coberturas,Capitais,Frquias'!$L$11:$O$17,4,FALSE),IF(AND(K131="G"),VLOOKUP($U$12,'Sel Coberturas,Capitais,Frquias'!$Q$11:$T$11,4,FALSE)))))))))),"")</f>
        <v>0</v>
      </c>
      <c r="W131" s="118" t="b">
        <f>IFERROR(IF(AND(K131="A"),VLOOKUP($W$12,'Sel Coberturas,Capitais,Frquias'!$B$11:$E$17,2,FALSE),IF(AND(K131="B"),VLOOKUP($W$12,'Sel Coberturas,Capitais,Frquias'!$B$22:$E$30,2,FALSE),IF(AND(K131="C"),VLOOKUP($W$12,'Sel Coberturas,Capitais,Frquias'!$B$35:$E$48,2,FALSE),IF(AND(K131="D"),VLOOKUP($W$12,'Sel Coberturas,Capitais,Frquias'!$G$11:$J$15,2,FALSE),IF(AND(K131="E"),VLOOKUP($W$12,'Sel Coberturas,Capitais,Frquias'!$G$22:$J$32,2,FALSE),IF(AND(K131="F"),VLOOKUP($W$12,'Sel Coberturas,Capitais,Frquias'!$L$11:$O$17,2,FALSE),IF(AND(K131="G"),VLOOKUP($W$12,'Sel Coberturas,Capitais,Frquias'!$Q$11:$T$11,2,FALSE)))))))),"N")</f>
        <v>0</v>
      </c>
      <c r="X131" s="119" t="b">
        <f>IFERROR(IF(AND(W131="N"),"",(IF(AND(K131="A"),VLOOKUP($W$12,'Sel Coberturas,Capitais,Frquias'!$B$11:$E$17,4,FALSE),IF(AND(K131="B"),VLOOKUP($W$12,'Sel Coberturas,Capitais,Frquias'!$B$22:$E$30,4,FALSE),IF(AND(K131="C"),VLOOKUP($W$12,'Sel Coberturas,Capitais,Frquias'!$B$35:$E$48,4,FALSE),IF(AND(K131="D"),VLOOKUP($W$12,'Sel Coberturas,Capitais,Frquias'!$G$11:$J$15,4,FALSE),IF(AND(K131="E"),VLOOKUP($W$12,'Sel Coberturas,Capitais,Frquias'!$G$22:$J$32,4,FALSE),IF(AND(K131="F"),VLOOKUP($W$12,'Sel Coberturas,Capitais,Frquias'!$L$11:$O$17,4,FALSE),IF(AND(K131="G"),VLOOKUP($W$12,'Sel Coberturas,Capitais,Frquias'!$Q$11:$T$11,4,FALSE)))))))))),"")</f>
        <v>0</v>
      </c>
      <c r="Y131" s="118" t="b">
        <f>IFERROR(IF(AND(K131="A"),VLOOKUP($Y$12,'Sel Coberturas,Capitais,Frquias'!$B$11:$E$17,2,FALSE),IF(AND(K131="B"),VLOOKUP($Y$12,'Sel Coberturas,Capitais,Frquias'!$B$22:$E$30,2,FALSE),IF(AND(K131="C"),VLOOKUP($Y$12,'Sel Coberturas,Capitais,Frquias'!$B$35:$E$48,2,FALSE),IF(AND(K131="D"),VLOOKUP($Y$12,'Sel Coberturas,Capitais,Frquias'!$G$11:$J$15,2,FALSE),IF(AND(K131="E"),VLOOKUP($Y$12,'Sel Coberturas,Capitais,Frquias'!$G$22:$J$32,2,FALSE),IF(AND(K131="F"),VLOOKUP($Y$12,'Sel Coberturas,Capitais,Frquias'!$L$11:$O$17,2,FALSE),IF(AND(K131="G"),VLOOKUP($Y$12,'Sel Coberturas,Capitais,Frquias'!$Q$11:$T$11,2,FALSE)))))))),"N")</f>
        <v>0</v>
      </c>
      <c r="Z131" s="119" t="b">
        <f>IFERROR(IF(AND(Y131="N"),"",(IF(AND(K131="A"),VLOOKUP($Y$12,'Sel Coberturas,Capitais,Frquias'!$B$11:$E$17,4,FALSE),IF(AND(K131="B"),VLOOKUP($Y$12,'Sel Coberturas,Capitais,Frquias'!$B$22:$E$30,4,FALSE),IF(AND(K131="C"),VLOOKUP($Y$12,'Sel Coberturas,Capitais,Frquias'!$B$35:$E$48,4,FALSE),IF(AND(K131="D"),VLOOKUP($Y$12,'Sel Coberturas,Capitais,Frquias'!$G$11:$J$15,4,FALSE),IF(AND(K131="E"),VLOOKUP($Y$12,'Sel Coberturas,Capitais,Frquias'!$G$22:$J$32,4,FALSE),IF(AND(K131="F"),VLOOKUP($Y$12,'Sel Coberturas,Capitais,Frquias'!$L$11:$O$17,4,FALSE),IF(AND(K131="G"),VLOOKUP($Y$12,'Sel Coberturas,Capitais,Frquias'!$Q$11:$T$11,4,FALSE)))))))))),"")</f>
        <v>0</v>
      </c>
      <c r="AA131" s="118" t="b">
        <f>IFERROR(IF(AND(K131="A"),VLOOKUP($AA$12,'Sel Coberturas,Capitais,Frquias'!$B$11:$E$17,2,FALSE),IF(AND(K131="B"),VLOOKUP($AA$12,'Sel Coberturas,Capitais,Frquias'!$B$22:$E$30,2,FALSE),IF(AND(K131="C"),VLOOKUP($AA$12,'Sel Coberturas,Capitais,Frquias'!$B$35:$E$48,2,FALSE),IF(AND(K131="D"),VLOOKUP($AA$12,'Sel Coberturas,Capitais,Frquias'!$G$11:$J$15,2,FALSE),IF(AND(K131="E"),VLOOKUP($AA$12,'Sel Coberturas,Capitais,Frquias'!$G$22:$J$32,2,FALSE),IF(AND(K131="F"),VLOOKUP($AA$12,'Sel Coberturas,Capitais,Frquias'!$L$11:$O$17,2,FALSE),IF(AND(K131="G"),VLOOKUP($AA$12,'Sel Coberturas,Capitais,Frquias'!$Q$11:$T$11,2,FALSE)))))))),"N")</f>
        <v>0</v>
      </c>
      <c r="AB131" s="119" t="b">
        <f>IFERROR(IF(AND(AA131="N"),"",(IF(AND(K131="A"),VLOOKUP($AA$12,'Sel Coberturas,Capitais,Frquias'!$B$11:$E$17,4,FALSE),IF(AND(K131="B"),VLOOKUP($AA$12,'Sel Coberturas,Capitais,Frquias'!$B$22:$E$30,4,FALSE),IF(AND(K131="C"),VLOOKUP($AA$12,'Sel Coberturas,Capitais,Frquias'!$B$35:$E$48,4,FALSE),IF(AND(K131="D"),VLOOKUP($AA$12,'Sel Coberturas,Capitais,Frquias'!$G$11:$J$15,4,FALSE),IF(AND(K131="E"),VLOOKUP($AA$12,'Sel Coberturas,Capitais,Frquias'!$G$22:$J$32,4,FALSE),IF(AND(K131="F"),VLOOKUP($AA$12,'Sel Coberturas,Capitais,Frquias'!$L$11:$O$17,4,FALSE),IF(AND(K131="G"),VLOOKUP($AA$12,'Sel Coberturas,Capitais,Frquias'!$Q$11:$T$11,4,FALSE)))))))))),"")</f>
        <v>0</v>
      </c>
      <c r="AC131" s="118" t="b">
        <f>IFERROR(IF(AND(K131="A"),VLOOKUP($AC$12,'Sel Coberturas,Capitais,Frquias'!$B$11:$E$17,2,FALSE),IF(AND(K131="B"),VLOOKUP($AC$12,'Sel Coberturas,Capitais,Frquias'!$B$22:$E$30,2,FALSE),IF(AND(K131="C"),VLOOKUP($AC$12,'Sel Coberturas,Capitais,Frquias'!$B$35:$E$48,2,FALSE),IF(AND(K131="D"),VLOOKUP($AC$12,'Sel Coberturas,Capitais,Frquias'!$G$11:$J$15,2,FALSE),IF(AND(K131="E"),VLOOKUP($AC$12,'Sel Coberturas,Capitais,Frquias'!$G$22:$J$32,2,FALSE),IF(AND(K131="F"),VLOOKUP($AC$12,'Sel Coberturas,Capitais,Frquias'!$L$11:$O$17,2,FALSE),IF(AND(K131="G"),VLOOKUP($AC$12,'Sel Coberturas,Capitais,Frquias'!$Q$11:$T$11,2,FALSE)))))))),"N")</f>
        <v>0</v>
      </c>
      <c r="AD131" s="118" t="b">
        <f>IF(AND(AC131="N"),"N",(IF(AND(K131="A"),VLOOKUP($AC$12,'Sel Coberturas,Capitais,Frquias'!$B$11:$E$17,3,FALSE),IF(AND(K131="B"),VLOOKUP($AC$12,'Sel Coberturas,Capitais,Frquias'!$B$22:$E$30,3,FALSE),IF(AND(K131="C"),VLOOKUP($AC$12,'Sel Coberturas,Capitais,Frquias'!$B$35:$E$48,3,FALSE),IF(AND(K131="D"),VLOOKUP($AC$12,'Sel Coberturas,Capitais,Frquias'!$G$11:$J$15,3,FALSE),IF(AND(K131="E"),VLOOKUP($AC$12,'Sel Coberturas,Capitais,Frquias'!$G$22:$J$32,3,FALSE),IF(AND(K131="F"),VLOOKUP($AC$12,'Sel Coberturas,Capitais,Frquias'!$L$11:$O$17,3,FALSE),IF(AND(K131="G"),VLOOKUP($AC$12,'Sel Coberturas,Capitais,Frquias'!$Q$11:$T$11,3,FALSE))))))))))</f>
        <v>0</v>
      </c>
      <c r="AE131" s="118" t="b">
        <f>IFERROR(IF(AND(K131="A"),VLOOKUP($AE$12,'Sel Coberturas,Capitais,Frquias'!$B$11:$E$17,2,FALSE),IF(AND(K131="B"),VLOOKUP($AE$12,'Sel Coberturas,Capitais,Frquias'!$B$22:$E$30,2,FALSE),IF(AND(K131="C"),VLOOKUP($AE$12,'Sel Coberturas,Capitais,Frquias'!$B$35:$E$48,2,FALSE),IF(AND(K131="D"),VLOOKUP($AE$12,'Sel Coberturas,Capitais,Frquias'!$G$11:$J$15,2,FALSE),IF(AND(K131="E"),VLOOKUP($AE$12,'Sel Coberturas,Capitais,Frquias'!$G$22:$J$32,2,FALSE),IF(AND(K131="F"),VLOOKUP($AE$12,'Sel Coberturas,Capitais,Frquias'!$L$11:$O$17,2,FALSE),IF(AND(K131="G"),VLOOKUP($AE$12,'Sel Coberturas,Capitais,Frquias'!$Q$11:$T$11,2,FALSE)))))))),"N")</f>
        <v>0</v>
      </c>
      <c r="AF131" s="118" t="b">
        <f>IF(AND(AE131="N"),"N",(IF(AND(K131="A"),VLOOKUP($AE$12,'Sel Coberturas,Capitais,Frquias'!$B$11:$E$17,3,FALSE),IF(AND(K131="B"),VLOOKUP($AE$12,'Sel Coberturas,Capitais,Frquias'!$B$22:$E$30,3,FALSE),IF(AND(K131="C"),VLOOKUP($AE$12,'Sel Coberturas,Capitais,Frquias'!$B$35:$E$48,3,FALSE),IF(AND(K131="D"),VLOOKUP($AE$12,'Sel Coberturas,Capitais,Frquias'!$G$11:$J$15,3,FALSE),IF(AND(K131="E"),VLOOKUP($AE$12,'Sel Coberturas,Capitais,Frquias'!$G$22:$J$32,3,FALSE),IF(AND(K131="F"),VLOOKUP($AE$12,'Sel Coberturas,Capitais,Frquias'!$L$11:$O$17,3,FALSE),IF(AND(K131="G"),VLOOKUP($AE$12,'Sel Coberturas,Capitais,Frquias'!$Q$11:$T$11,3,FALSE))))))))))</f>
        <v>0</v>
      </c>
      <c r="AG131" s="118" t="b">
        <f>IFERROR(IF(AND(K131="A"),VLOOKUP($AG$12,'Sel Coberturas,Capitais,Frquias'!$B$11:$E$17,2,FALSE),IF(AND(K131="B"),VLOOKUP($AG$12,'Sel Coberturas,Capitais,Frquias'!$B$22:$E$30,2,FALSE),IF(AND(K131="C"),VLOOKUP($AG$12,'Sel Coberturas,Capitais,Frquias'!$B$35:$E$48,2,FALSE),IF(AND(K131="D"),VLOOKUP($AG$12,'Sel Coberturas,Capitais,Frquias'!$G$11:$J$15,2,FALSE),IF(AND(K131="E"),VLOOKUP($AG$12,'Sel Coberturas,Capitais,Frquias'!$G$22:$J$32,2,FALSE),IF(AND(K131="F"),VLOOKUP($AG$12,'Sel Coberturas,Capitais,Frquias'!$L$11:$O$17,2,FALSE),IF(AND(K131="G"),VLOOKUP($AG$12,'Sel Coberturas,Capitais,Frquias'!$Q$11:$T$11,2,FALSE)))))))),"N")</f>
        <v>0</v>
      </c>
      <c r="AH131" s="118" t="b">
        <f>IF(AND(AG131="N"),"N",(IF(AND(K131="A"),VLOOKUP($AG$12,'Sel Coberturas,Capitais,Frquias'!$B$11:$E$17,3,FALSE),IF(AND(K131="B"),VLOOKUP($AG$12,'Sel Coberturas,Capitais,Frquias'!$B$22:$E$30,3,FALSE),IF(AND(K131="C"),VLOOKUP($AG$12,'Sel Coberturas,Capitais,Frquias'!$B$35:$E$48,3,FALSE),IF(AND(K131="D"),VLOOKUP($AG$12,'Sel Coberturas,Capitais,Frquias'!$G$11:$J$15,3,FALSE),IF(AND(K131="E"),VLOOKUP($AG$12,'Sel Coberturas,Capitais,Frquias'!$G$22:$J$32,3,FALSE),IF(AND(K131="F"),VLOOKUP($AG$12,'Sel Coberturas,Capitais,Frquias'!$L$11:$O$17,3,FALSE),IF(AND(K131="G"),VLOOKUP($AG$12,'Sel Coberturas,Capitais,Frquias'!$Q$11:$T$11,3,FALSE))))))))))</f>
        <v>0</v>
      </c>
      <c r="AI131" s="118" t="b">
        <f>IFERROR(IF(AND(K131="A"),VLOOKUP($AI$12,'Sel Coberturas,Capitais,Frquias'!$B$11:$E$17,2,FALSE),IF(AND(K131="B"),VLOOKUP($AI$12,'Sel Coberturas,Capitais,Frquias'!$B$22:$E$30,2,FALSE),IF(AND(K131="C"),VLOOKUP($AI$12,'Sel Coberturas,Capitais,Frquias'!$B$35:$E$48,2,FALSE),IF(AND(K131="D"),VLOOKUP($AI$12,'Sel Coberturas,Capitais,Frquias'!$G$11:$J$15,2,FALSE),IF(AND(K131="E"),VLOOKUP($AI$12,'Sel Coberturas,Capitais,Frquias'!$G$22:$J$32,2,FALSE),IF(AND(K131="F"),VLOOKUP($AI$12,'Sel Coberturas,Capitais,Frquias'!$L$11:$O$17,2,FALSE),IF(AND(K131="G"),VLOOKUP($AI$12,'Sel Coberturas,Capitais,Frquias'!$Q$11:$T$11,2,FALSE)))))))),"N")</f>
        <v>0</v>
      </c>
      <c r="BU131" s="100" t="s">
        <v>626</v>
      </c>
      <c r="BV131" s="100" t="s">
        <v>217</v>
      </c>
      <c r="BW131" s="94" t="s">
        <v>625</v>
      </c>
      <c r="BY131" s="102" t="s">
        <v>1430</v>
      </c>
      <c r="BZ131" s="103" t="s">
        <v>376</v>
      </c>
      <c r="CA131" s="103">
        <v>2616</v>
      </c>
      <c r="CC131" s="90">
        <v>2584</v>
      </c>
      <c r="CD131" s="89" t="s">
        <v>1958</v>
      </c>
      <c r="CF131" s="90">
        <v>13102</v>
      </c>
      <c r="CG131" s="92" t="s">
        <v>1960</v>
      </c>
    </row>
    <row r="132" spans="1:85">
      <c r="A132" s="85">
        <f t="shared" si="1"/>
        <v>120</v>
      </c>
      <c r="B132" s="114"/>
      <c r="C132" s="115"/>
      <c r="D132" s="115"/>
      <c r="E132" s="115"/>
      <c r="F132" s="114"/>
      <c r="G132" s="114"/>
      <c r="H132" s="114"/>
      <c r="I132" s="121"/>
      <c r="J132" s="116"/>
      <c r="K132" s="116"/>
      <c r="L132" s="117" t="b">
        <f>IFERROR(IF(AND(K132="A"),VLOOKUP($L$12,'Sel Coberturas,Capitais,Frquias'!$B$11:$E$17,3,FALSE),IF(AND(K132="B"),VLOOKUP($L$12,'Sel Coberturas,Capitais,Frquias'!$B$22:$E$30,3,FALSE),IF(AND(K132="C"),VLOOKUP($L$12,'Sel Coberturas,Capitais,Frquias'!$B$35:$E$48,3,FALSE),IF(AND(K132="D"),VLOOKUP($L$12,'Sel Coberturas,Capitais,Frquias'!$G$11:$J$15,3,FALSE),IF(AND(K132="E"),VLOOKUP($L$12,'Sel Coberturas,Capitais,Frquias'!$G$22:$J$32,3,FALSE),IF(AND(K132="F"),VLOOKUP($L$12,'Sel Coberturas,Capitais,Frquias'!$L$11:$O$17,3,FALSE),IF(AND(K132="G"),VLOOKUP($L$12,'Sel Coberturas,Capitais,Frquias'!$Q$11:$T$11,3,FALSE)))))))),"")</f>
        <v>0</v>
      </c>
      <c r="M132" s="118" t="b">
        <f>IFERROR(IF(AND(K132="A"),VLOOKUP($M$12,'Sel Coberturas,Capitais,Frquias'!$B$11:$E$17,2,FALSE),IF(AND(K132="B"),VLOOKUP($M$12,'Sel Coberturas,Capitais,Frquias'!$B$22:$E$30,2,FALSE),IF(AND(K132="C"),VLOOKUP($M$12,'Sel Coberturas,Capitais,Frquias'!$B$35:$E$48,2,FALSE),IF(AND(K132="D"),VLOOKUP($M$12,'Sel Coberturas,Capitais,Frquias'!$G$11:$J$15,2,FALSE),IF(AND(K132="E"),VLOOKUP($M$12,'Sel Coberturas,Capitais,Frquias'!$G$22:$J$32,2,FALSE),IF(AND(K132="F"),VLOOKUP($M$12,'Sel Coberturas,Capitais,Frquias'!$L$11:$O$17,2,FALSE),IF(AND(K132="G"),VLOOKUP($M$12,'Sel Coberturas,Capitais,Frquias'!$Q$11:$T$11,2,FALSE)))))))),"N")</f>
        <v>0</v>
      </c>
      <c r="N132" s="118" t="b">
        <f>IF(AND(M132="N"),"N",(IF(AND(K132="A"),VLOOKUP($M$12,'Sel Coberturas,Capitais,Frquias'!$B$11:$E$17,3,FALSE),IF(AND(K132="B"),VLOOKUP($M$12,'Sel Coberturas,Capitais,Frquias'!$B$22:$E$30,3,FALSE),IF(AND(K132="C"),VLOOKUP($M$12,'Sel Coberturas,Capitais,Frquias'!$B$35:$E$48,3,FALSE),IF(AND(K132="D"),VLOOKUP($M$12,'Sel Coberturas,Capitais,Frquias'!$G$11:$J$15,3,FALSE),IF(AND(K132="E"),VLOOKUP($M$12,'Sel Coberturas,Capitais,Frquias'!$G$22:$J$32,3,FALSE),IF(AND(K132="F"),VLOOKUP($M$12,'Sel Coberturas,Capitais,Frquias'!$L$11:$O$17,3,FALSE),IF(AND(K132="G"),VLOOKUP($M$12,'Sel Coberturas,Capitais,Frquias'!$Q$11:$T$11,3,FALSE))))))))))</f>
        <v>0</v>
      </c>
      <c r="O132" s="118" t="b">
        <f>IFERROR(IF(AND(K132="A"),VLOOKUP($O$12,'Sel Coberturas,Capitais,Frquias'!$B$11:$E$17,2,FALSE),IF(AND(K132="B"),VLOOKUP($O$12,'Sel Coberturas,Capitais,Frquias'!$B$22:$E$30,2,FALSE),IF(AND(K132="C"),VLOOKUP($O$12,'Sel Coberturas,Capitais,Frquias'!$B$35:$E$48,2,FALSE),IF(AND(K132="D"),VLOOKUP($O$12,'Sel Coberturas,Capitais,Frquias'!$G$11:$J$15,2,FALSE),IF(AND(K132="E"),VLOOKUP($O$12,'Sel Coberturas,Capitais,Frquias'!$G$22:$J$32,2,FALSE),IF(AND(K132="F"),VLOOKUP($O$12,'Sel Coberturas,Capitais,Frquias'!$L$11:$O$17,2,FALSE),IF(AND(K132="G"),VLOOKUP($O$12,'Sel Coberturas,Capitais,Frquias'!$Q$11:$T$11,2,FALSE)))))))),"N")</f>
        <v>0</v>
      </c>
      <c r="P132" s="118" t="b">
        <f>IFERROR(IF(AND(K132="A"),VLOOKUP($P$12,'Sel Coberturas,Capitais,Frquias'!$B$11:$E$17,2,FALSE),IF(AND(K132="B"),VLOOKUP($P$12,'Sel Coberturas,Capitais,Frquias'!$B$22:$E$30,2,FALSE),IF(AND(K132="C"),VLOOKUP($P$12,'Sel Coberturas,Capitais,Frquias'!$B$35:$E$48,2,FALSE),IF(AND(K132="D"),VLOOKUP($P$12,'Sel Coberturas,Capitais,Frquias'!$G$11:$J$15,2,FALSE),IF(AND(K132="E"),VLOOKUP($P$12,'Sel Coberturas,Capitais,Frquias'!$G$22:$J$32,2,FALSE),IF(AND(K132="F"),VLOOKUP($P$12,'Sel Coberturas,Capitais,Frquias'!$L$11:$O$17,2,FALSE),IF(AND(K132="G"),VLOOKUP($P$12,'Sel Coberturas,Capitais,Frquias'!$Q$11:$T$11,2,FALSE)))))))),"N")</f>
        <v>0</v>
      </c>
      <c r="Q132" s="118" t="b">
        <f>IFERROR(IF(AND(K132="A"),VLOOKUP($Q$12,'Sel Coberturas,Capitais,Frquias'!$B$11:$E$17,2,FALSE),IF(AND(K132="B"),VLOOKUP($Q$12,'Sel Coberturas,Capitais,Frquias'!$B$22:$E$30,2,FALSE),IF(AND(K132="C"),VLOOKUP($Q$12,'Sel Coberturas,Capitais,Frquias'!$B$35:$E$48,2,FALSE),IF(AND(K132="D"),VLOOKUP($Q$12,'Sel Coberturas,Capitais,Frquias'!$G$11:$J$15,2,FALSE),IF(AND(K132="E"),VLOOKUP($Q$12,'Sel Coberturas,Capitais,Frquias'!$G$22:$J$32,2,FALSE),IF(AND(K132="F"),VLOOKUP($Q$12,'Sel Coberturas,Capitais,Frquias'!$L$11:$O$17,2,FALSE),IF(AND(K132="G"),VLOOKUP($Q$12,'Sel Coberturas,Capitais,Frquias'!$Q$11:$T$11,2,FALSE)))))))),"N")</f>
        <v>0</v>
      </c>
      <c r="R132" s="118" t="b">
        <f>IF(AND(Q132="N"),"N",(IF(AND(K132="A"),VLOOKUP($Q$12,'Sel Coberturas,Capitais,Frquias'!$B$11:$E$17,3,FALSE),IF(AND(K132="B"),VLOOKUP($Q$12,'Sel Coberturas,Capitais,Frquias'!$B$22:$E$30,3,FALSE),IF(AND(K132="C"),VLOOKUP($Q$12,'Sel Coberturas,Capitais,Frquias'!$B$35:$E$48,3,FALSE),IF(AND(K132="D"),VLOOKUP($Q$12,'Sel Coberturas,Capitais,Frquias'!$G$11:$J$15,3,FALSE),IF(AND(K132="E"),VLOOKUP($Q$12,'Sel Coberturas,Capitais,Frquias'!$G$22:$J$32,3,FALSE),IF(AND(K132="F"),VLOOKUP($Q$12,'Sel Coberturas,Capitais,Frquias'!$L$11:$O$17,3,FALSE),IF(AND(K132="G"),VLOOKUP($Q$12,'Sel Coberturas,Capitais,Frquias'!$Q$11:$T$11,3,FALSE))))))))))</f>
        <v>0</v>
      </c>
      <c r="S132" s="118" t="b">
        <f>IFERROR(IF(AND(K132="A"),VLOOKUP($S$12,'Sel Coberturas,Capitais,Frquias'!$B$11:$E$17,2,FALSE),IF(AND(K132="B"),VLOOKUP($S$12,'Sel Coberturas,Capitais,Frquias'!$B$22:$E$30,2,FALSE),IF(AND(K132="C"),VLOOKUP($S$12,'Sel Coberturas,Capitais,Frquias'!$B$35:$E$48,2,FALSE),IF(AND(K132="D"),VLOOKUP($S$12,'Sel Coberturas,Capitais,Frquias'!$G$11:$J$15,2,FALSE),IF(AND(K132="E"),VLOOKUP($S$12,'Sel Coberturas,Capitais,Frquias'!$G$22:$J$32,2,FALSE),IF(AND(K132="F"),VLOOKUP($S$12,'Sel Coberturas,Capitais,Frquias'!$L$11:$O$17,2,FALSE),IF(AND(K132="G"),VLOOKUP($S$12,'Sel Coberturas,Capitais,Frquias'!$Q$11:$T$11,2,FALSE)))))))),"N")</f>
        <v>0</v>
      </c>
      <c r="T132" s="118" t="b">
        <f>IFERROR(IF(AND(S132="N"),"",(IF(AND(K132="A"),VLOOKUP($S$12,'Sel Coberturas,Capitais,Frquias'!$B$11:$E$17,4,FALSE),IF(AND(K132="B"),VLOOKUP($S$12,'Sel Coberturas,Capitais,Frquias'!$B$22:$E$30,4,FALSE),IF(AND(K132="C"),VLOOKUP($S$12,'Sel Coberturas,Capitais,Frquias'!$B$35:$E$48,4,FALSE),IF(AND(K132="D"),VLOOKUP($S$12,'Sel Coberturas,Capitais,Frquias'!$G$11:$J$15,4,FALSE),IF(AND(K132="E"),VLOOKUP($S$12,'Sel Coberturas,Capitais,Frquias'!$G$22:$J$32,4,FALSE),IF(AND(K132="F"),VLOOKUP($S$12,'Sel Coberturas,Capitais,Frquias'!$L$11:$O$17,4,FALSE),IF(AND(K132="G"),VLOOKUP($S$12,'Sel Coberturas,Capitais,Frquias'!$Q$11:$T$11,4,FALSE)))))))))),"")</f>
        <v>0</v>
      </c>
      <c r="U132" s="118" t="b">
        <f>IFERROR(IF(AND(K132="A"),VLOOKUP($U$12,'Sel Coberturas,Capitais,Frquias'!$B$11:$E$17,2,FALSE),IF(AND(K132="B"),VLOOKUP($U$12,'Sel Coberturas,Capitais,Frquias'!$B$22:$E$30,2,FALSE),IF(AND(K132="C"),VLOOKUP($U$12,'Sel Coberturas,Capitais,Frquias'!$B$35:$E$48,2,FALSE),IF(AND(K132="D"),VLOOKUP($U$12,'Sel Coberturas,Capitais,Frquias'!$G$11:$J$15,2,FALSE),IF(AND(K132="E"),VLOOKUP($U$12,'Sel Coberturas,Capitais,Frquias'!$G$22:$J$32,2,FALSE),IF(AND(K132="F"),VLOOKUP($U$12,'Sel Coberturas,Capitais,Frquias'!$L$11:$O$17,2,FALSE),IF(AND(K132="G"),VLOOKUP($U$12,'Sel Coberturas,Capitais,Frquias'!$Q$11:$T$11,2,FALSE)))))))),"N")</f>
        <v>0</v>
      </c>
      <c r="V132" s="119" t="b">
        <f>IFERROR(IF(AND(U132="N"),"",(IF(AND(K132="A"),VLOOKUP($U$12,'Sel Coberturas,Capitais,Frquias'!$B$11:$E$17,4,FALSE),IF(AND(K132="B"),VLOOKUP($U$12,'Sel Coberturas,Capitais,Frquias'!$B$22:$E$30,4,FALSE),IF(AND(K132="C"),VLOOKUP($U$12,'Sel Coberturas,Capitais,Frquias'!$B$35:$E$48,4,FALSE),IF(AND(K132="D"),VLOOKUP($U$12,'Sel Coberturas,Capitais,Frquias'!$G$11:$J$15,4,FALSE),IF(AND(K132="E"),VLOOKUP($U$12,'Sel Coberturas,Capitais,Frquias'!$G$22:$J$32,4,FALSE),IF(AND(K132="F"),VLOOKUP($U$12,'Sel Coberturas,Capitais,Frquias'!$L$11:$O$17,4,FALSE),IF(AND(K132="G"),VLOOKUP($U$12,'Sel Coberturas,Capitais,Frquias'!$Q$11:$T$11,4,FALSE)))))))))),"")</f>
        <v>0</v>
      </c>
      <c r="W132" s="118" t="b">
        <f>IFERROR(IF(AND(K132="A"),VLOOKUP($W$12,'Sel Coberturas,Capitais,Frquias'!$B$11:$E$17,2,FALSE),IF(AND(K132="B"),VLOOKUP($W$12,'Sel Coberturas,Capitais,Frquias'!$B$22:$E$30,2,FALSE),IF(AND(K132="C"),VLOOKUP($W$12,'Sel Coberturas,Capitais,Frquias'!$B$35:$E$48,2,FALSE),IF(AND(K132="D"),VLOOKUP($W$12,'Sel Coberturas,Capitais,Frquias'!$G$11:$J$15,2,FALSE),IF(AND(K132="E"),VLOOKUP($W$12,'Sel Coberturas,Capitais,Frquias'!$G$22:$J$32,2,FALSE),IF(AND(K132="F"),VLOOKUP($W$12,'Sel Coberturas,Capitais,Frquias'!$L$11:$O$17,2,FALSE),IF(AND(K132="G"),VLOOKUP($W$12,'Sel Coberturas,Capitais,Frquias'!$Q$11:$T$11,2,FALSE)))))))),"N")</f>
        <v>0</v>
      </c>
      <c r="X132" s="119" t="b">
        <f>IFERROR(IF(AND(W132="N"),"",(IF(AND(K132="A"),VLOOKUP($W$12,'Sel Coberturas,Capitais,Frquias'!$B$11:$E$17,4,FALSE),IF(AND(K132="B"),VLOOKUP($W$12,'Sel Coberturas,Capitais,Frquias'!$B$22:$E$30,4,FALSE),IF(AND(K132="C"),VLOOKUP($W$12,'Sel Coberturas,Capitais,Frquias'!$B$35:$E$48,4,FALSE),IF(AND(K132="D"),VLOOKUP($W$12,'Sel Coberturas,Capitais,Frquias'!$G$11:$J$15,4,FALSE),IF(AND(K132="E"),VLOOKUP($W$12,'Sel Coberturas,Capitais,Frquias'!$G$22:$J$32,4,FALSE),IF(AND(K132="F"),VLOOKUP($W$12,'Sel Coberturas,Capitais,Frquias'!$L$11:$O$17,4,FALSE),IF(AND(K132="G"),VLOOKUP($W$12,'Sel Coberturas,Capitais,Frquias'!$Q$11:$T$11,4,FALSE)))))))))),"")</f>
        <v>0</v>
      </c>
      <c r="Y132" s="118" t="b">
        <f>IFERROR(IF(AND(K132="A"),VLOOKUP($Y$12,'Sel Coberturas,Capitais,Frquias'!$B$11:$E$17,2,FALSE),IF(AND(K132="B"),VLOOKUP($Y$12,'Sel Coberturas,Capitais,Frquias'!$B$22:$E$30,2,FALSE),IF(AND(K132="C"),VLOOKUP($Y$12,'Sel Coberturas,Capitais,Frquias'!$B$35:$E$48,2,FALSE),IF(AND(K132="D"),VLOOKUP($Y$12,'Sel Coberturas,Capitais,Frquias'!$G$11:$J$15,2,FALSE),IF(AND(K132="E"),VLOOKUP($Y$12,'Sel Coberturas,Capitais,Frquias'!$G$22:$J$32,2,FALSE),IF(AND(K132="F"),VLOOKUP($Y$12,'Sel Coberturas,Capitais,Frquias'!$L$11:$O$17,2,FALSE),IF(AND(K132="G"),VLOOKUP($Y$12,'Sel Coberturas,Capitais,Frquias'!$Q$11:$T$11,2,FALSE)))))))),"N")</f>
        <v>0</v>
      </c>
      <c r="Z132" s="119" t="b">
        <f>IFERROR(IF(AND(Y132="N"),"",(IF(AND(K132="A"),VLOOKUP($Y$12,'Sel Coberturas,Capitais,Frquias'!$B$11:$E$17,4,FALSE),IF(AND(K132="B"),VLOOKUP($Y$12,'Sel Coberturas,Capitais,Frquias'!$B$22:$E$30,4,FALSE),IF(AND(K132="C"),VLOOKUP($Y$12,'Sel Coberturas,Capitais,Frquias'!$B$35:$E$48,4,FALSE),IF(AND(K132="D"),VLOOKUP($Y$12,'Sel Coberturas,Capitais,Frquias'!$G$11:$J$15,4,FALSE),IF(AND(K132="E"),VLOOKUP($Y$12,'Sel Coberturas,Capitais,Frquias'!$G$22:$J$32,4,FALSE),IF(AND(K132="F"),VLOOKUP($Y$12,'Sel Coberturas,Capitais,Frquias'!$L$11:$O$17,4,FALSE),IF(AND(K132="G"),VLOOKUP($Y$12,'Sel Coberturas,Capitais,Frquias'!$Q$11:$T$11,4,FALSE)))))))))),"")</f>
        <v>0</v>
      </c>
      <c r="AA132" s="118" t="b">
        <f>IFERROR(IF(AND(K132="A"),VLOOKUP($AA$12,'Sel Coberturas,Capitais,Frquias'!$B$11:$E$17,2,FALSE),IF(AND(K132="B"),VLOOKUP($AA$12,'Sel Coberturas,Capitais,Frquias'!$B$22:$E$30,2,FALSE),IF(AND(K132="C"),VLOOKUP($AA$12,'Sel Coberturas,Capitais,Frquias'!$B$35:$E$48,2,FALSE),IF(AND(K132="D"),VLOOKUP($AA$12,'Sel Coberturas,Capitais,Frquias'!$G$11:$J$15,2,FALSE),IF(AND(K132="E"),VLOOKUP($AA$12,'Sel Coberturas,Capitais,Frquias'!$G$22:$J$32,2,FALSE),IF(AND(K132="F"),VLOOKUP($AA$12,'Sel Coberturas,Capitais,Frquias'!$L$11:$O$17,2,FALSE),IF(AND(K132="G"),VLOOKUP($AA$12,'Sel Coberturas,Capitais,Frquias'!$Q$11:$T$11,2,FALSE)))))))),"N")</f>
        <v>0</v>
      </c>
      <c r="AB132" s="119" t="b">
        <f>IFERROR(IF(AND(AA132="N"),"",(IF(AND(K132="A"),VLOOKUP($AA$12,'Sel Coberturas,Capitais,Frquias'!$B$11:$E$17,4,FALSE),IF(AND(K132="B"),VLOOKUP($AA$12,'Sel Coberturas,Capitais,Frquias'!$B$22:$E$30,4,FALSE),IF(AND(K132="C"),VLOOKUP($AA$12,'Sel Coberturas,Capitais,Frquias'!$B$35:$E$48,4,FALSE),IF(AND(K132="D"),VLOOKUP($AA$12,'Sel Coberturas,Capitais,Frquias'!$G$11:$J$15,4,FALSE),IF(AND(K132="E"),VLOOKUP($AA$12,'Sel Coberturas,Capitais,Frquias'!$G$22:$J$32,4,FALSE),IF(AND(K132="F"),VLOOKUP($AA$12,'Sel Coberturas,Capitais,Frquias'!$L$11:$O$17,4,FALSE),IF(AND(K132="G"),VLOOKUP($AA$12,'Sel Coberturas,Capitais,Frquias'!$Q$11:$T$11,4,FALSE)))))))))),"")</f>
        <v>0</v>
      </c>
      <c r="AC132" s="118" t="b">
        <f>IFERROR(IF(AND(K132="A"),VLOOKUP($AC$12,'Sel Coberturas,Capitais,Frquias'!$B$11:$E$17,2,FALSE),IF(AND(K132="B"),VLOOKUP($AC$12,'Sel Coberturas,Capitais,Frquias'!$B$22:$E$30,2,FALSE),IF(AND(K132="C"),VLOOKUP($AC$12,'Sel Coberturas,Capitais,Frquias'!$B$35:$E$48,2,FALSE),IF(AND(K132="D"),VLOOKUP($AC$12,'Sel Coberturas,Capitais,Frquias'!$G$11:$J$15,2,FALSE),IF(AND(K132="E"),VLOOKUP($AC$12,'Sel Coberturas,Capitais,Frquias'!$G$22:$J$32,2,FALSE),IF(AND(K132="F"),VLOOKUP($AC$12,'Sel Coberturas,Capitais,Frquias'!$L$11:$O$17,2,FALSE),IF(AND(K132="G"),VLOOKUP($AC$12,'Sel Coberturas,Capitais,Frquias'!$Q$11:$T$11,2,FALSE)))))))),"N")</f>
        <v>0</v>
      </c>
      <c r="AD132" s="118" t="b">
        <f>IF(AND(AC132="N"),"N",(IF(AND(K132="A"),VLOOKUP($AC$12,'Sel Coberturas,Capitais,Frquias'!$B$11:$E$17,3,FALSE),IF(AND(K132="B"),VLOOKUP($AC$12,'Sel Coberturas,Capitais,Frquias'!$B$22:$E$30,3,FALSE),IF(AND(K132="C"),VLOOKUP($AC$12,'Sel Coberturas,Capitais,Frquias'!$B$35:$E$48,3,FALSE),IF(AND(K132="D"),VLOOKUP($AC$12,'Sel Coberturas,Capitais,Frquias'!$G$11:$J$15,3,FALSE),IF(AND(K132="E"),VLOOKUP($AC$12,'Sel Coberturas,Capitais,Frquias'!$G$22:$J$32,3,FALSE),IF(AND(K132="F"),VLOOKUP($AC$12,'Sel Coberturas,Capitais,Frquias'!$L$11:$O$17,3,FALSE),IF(AND(K132="G"),VLOOKUP($AC$12,'Sel Coberturas,Capitais,Frquias'!$Q$11:$T$11,3,FALSE))))))))))</f>
        <v>0</v>
      </c>
      <c r="AE132" s="118" t="b">
        <f>IFERROR(IF(AND(K132="A"),VLOOKUP($AE$12,'Sel Coberturas,Capitais,Frquias'!$B$11:$E$17,2,FALSE),IF(AND(K132="B"),VLOOKUP($AE$12,'Sel Coberturas,Capitais,Frquias'!$B$22:$E$30,2,FALSE),IF(AND(K132="C"),VLOOKUP($AE$12,'Sel Coberturas,Capitais,Frquias'!$B$35:$E$48,2,FALSE),IF(AND(K132="D"),VLOOKUP($AE$12,'Sel Coberturas,Capitais,Frquias'!$G$11:$J$15,2,FALSE),IF(AND(K132="E"),VLOOKUP($AE$12,'Sel Coberturas,Capitais,Frquias'!$G$22:$J$32,2,FALSE),IF(AND(K132="F"),VLOOKUP($AE$12,'Sel Coberturas,Capitais,Frquias'!$L$11:$O$17,2,FALSE),IF(AND(K132="G"),VLOOKUP($AE$12,'Sel Coberturas,Capitais,Frquias'!$Q$11:$T$11,2,FALSE)))))))),"N")</f>
        <v>0</v>
      </c>
      <c r="AF132" s="118" t="b">
        <f>IF(AND(AE132="N"),"N",(IF(AND(K132="A"),VLOOKUP($AE$12,'Sel Coberturas,Capitais,Frquias'!$B$11:$E$17,3,FALSE),IF(AND(K132="B"),VLOOKUP($AE$12,'Sel Coberturas,Capitais,Frquias'!$B$22:$E$30,3,FALSE),IF(AND(K132="C"),VLOOKUP($AE$12,'Sel Coberturas,Capitais,Frquias'!$B$35:$E$48,3,FALSE),IF(AND(K132="D"),VLOOKUP($AE$12,'Sel Coberturas,Capitais,Frquias'!$G$11:$J$15,3,FALSE),IF(AND(K132="E"),VLOOKUP($AE$12,'Sel Coberturas,Capitais,Frquias'!$G$22:$J$32,3,FALSE),IF(AND(K132="F"),VLOOKUP($AE$12,'Sel Coberturas,Capitais,Frquias'!$L$11:$O$17,3,FALSE),IF(AND(K132="G"),VLOOKUP($AE$12,'Sel Coberturas,Capitais,Frquias'!$Q$11:$T$11,3,FALSE))))))))))</f>
        <v>0</v>
      </c>
      <c r="AG132" s="118" t="b">
        <f>IFERROR(IF(AND(K132="A"),VLOOKUP($AG$12,'Sel Coberturas,Capitais,Frquias'!$B$11:$E$17,2,FALSE),IF(AND(K132="B"),VLOOKUP($AG$12,'Sel Coberturas,Capitais,Frquias'!$B$22:$E$30,2,FALSE),IF(AND(K132="C"),VLOOKUP($AG$12,'Sel Coberturas,Capitais,Frquias'!$B$35:$E$48,2,FALSE),IF(AND(K132="D"),VLOOKUP($AG$12,'Sel Coberturas,Capitais,Frquias'!$G$11:$J$15,2,FALSE),IF(AND(K132="E"),VLOOKUP($AG$12,'Sel Coberturas,Capitais,Frquias'!$G$22:$J$32,2,FALSE),IF(AND(K132="F"),VLOOKUP($AG$12,'Sel Coberturas,Capitais,Frquias'!$L$11:$O$17,2,FALSE),IF(AND(K132="G"),VLOOKUP($AG$12,'Sel Coberturas,Capitais,Frquias'!$Q$11:$T$11,2,FALSE)))))))),"N")</f>
        <v>0</v>
      </c>
      <c r="AH132" s="118" t="b">
        <f>IF(AND(AG132="N"),"N",(IF(AND(K132="A"),VLOOKUP($AG$12,'Sel Coberturas,Capitais,Frquias'!$B$11:$E$17,3,FALSE),IF(AND(K132="B"),VLOOKUP($AG$12,'Sel Coberturas,Capitais,Frquias'!$B$22:$E$30,3,FALSE),IF(AND(K132="C"),VLOOKUP($AG$12,'Sel Coberturas,Capitais,Frquias'!$B$35:$E$48,3,FALSE),IF(AND(K132="D"),VLOOKUP($AG$12,'Sel Coberturas,Capitais,Frquias'!$G$11:$J$15,3,FALSE),IF(AND(K132="E"),VLOOKUP($AG$12,'Sel Coberturas,Capitais,Frquias'!$G$22:$J$32,3,FALSE),IF(AND(K132="F"),VLOOKUP($AG$12,'Sel Coberturas,Capitais,Frquias'!$L$11:$O$17,3,FALSE),IF(AND(K132="G"),VLOOKUP($AG$12,'Sel Coberturas,Capitais,Frquias'!$Q$11:$T$11,3,FALSE))))))))))</f>
        <v>0</v>
      </c>
      <c r="AI132" s="118" t="b">
        <f>IFERROR(IF(AND(K132="A"),VLOOKUP($AI$12,'Sel Coberturas,Capitais,Frquias'!$B$11:$E$17,2,FALSE),IF(AND(K132="B"),VLOOKUP($AI$12,'Sel Coberturas,Capitais,Frquias'!$B$22:$E$30,2,FALSE),IF(AND(K132="C"),VLOOKUP($AI$12,'Sel Coberturas,Capitais,Frquias'!$B$35:$E$48,2,FALSE),IF(AND(K132="D"),VLOOKUP($AI$12,'Sel Coberturas,Capitais,Frquias'!$G$11:$J$15,2,FALSE),IF(AND(K132="E"),VLOOKUP($AI$12,'Sel Coberturas,Capitais,Frquias'!$G$22:$J$32,2,FALSE),IF(AND(K132="F"),VLOOKUP($AI$12,'Sel Coberturas,Capitais,Frquias'!$L$11:$O$17,2,FALSE),IF(AND(K132="G"),VLOOKUP($AI$12,'Sel Coberturas,Capitais,Frquias'!$Q$11:$T$11,2,FALSE)))))))),"N")</f>
        <v>0</v>
      </c>
      <c r="BU132" s="100" t="s">
        <v>629</v>
      </c>
      <c r="BV132" s="100" t="s">
        <v>231</v>
      </c>
      <c r="BW132" s="94" t="s">
        <v>628</v>
      </c>
      <c r="BY132" s="102" t="s">
        <v>624</v>
      </c>
      <c r="BZ132" s="103" t="s">
        <v>396</v>
      </c>
      <c r="CA132" s="103">
        <v>457</v>
      </c>
      <c r="CC132" s="90">
        <v>2590</v>
      </c>
      <c r="CD132" s="89" t="s">
        <v>1059</v>
      </c>
      <c r="CF132" s="90">
        <v>13103</v>
      </c>
      <c r="CG132" s="92" t="s">
        <v>1961</v>
      </c>
    </row>
    <row r="133" spans="1:85">
      <c r="A133" s="85">
        <f t="shared" si="1"/>
        <v>121</v>
      </c>
      <c r="B133" s="114"/>
      <c r="C133" s="115"/>
      <c r="D133" s="115"/>
      <c r="E133" s="115"/>
      <c r="F133" s="114"/>
      <c r="G133" s="114"/>
      <c r="H133" s="114"/>
      <c r="I133" s="121"/>
      <c r="J133" s="116"/>
      <c r="K133" s="116"/>
      <c r="L133" s="117" t="b">
        <f>IFERROR(IF(AND(K133="A"),VLOOKUP($L$12,'Sel Coberturas,Capitais,Frquias'!$B$11:$E$17,3,FALSE),IF(AND(K133="B"),VLOOKUP($L$12,'Sel Coberturas,Capitais,Frquias'!$B$22:$E$30,3,FALSE),IF(AND(K133="C"),VLOOKUP($L$12,'Sel Coberturas,Capitais,Frquias'!$B$35:$E$48,3,FALSE),IF(AND(K133="D"),VLOOKUP($L$12,'Sel Coberturas,Capitais,Frquias'!$G$11:$J$15,3,FALSE),IF(AND(K133="E"),VLOOKUP($L$12,'Sel Coberturas,Capitais,Frquias'!$G$22:$J$32,3,FALSE),IF(AND(K133="F"),VLOOKUP($L$12,'Sel Coberturas,Capitais,Frquias'!$L$11:$O$17,3,FALSE),IF(AND(K133="G"),VLOOKUP($L$12,'Sel Coberturas,Capitais,Frquias'!$Q$11:$T$11,3,FALSE)))))))),"")</f>
        <v>0</v>
      </c>
      <c r="M133" s="118" t="b">
        <f>IFERROR(IF(AND(K133="A"),VLOOKUP($M$12,'Sel Coberturas,Capitais,Frquias'!$B$11:$E$17,2,FALSE),IF(AND(K133="B"),VLOOKUP($M$12,'Sel Coberturas,Capitais,Frquias'!$B$22:$E$30,2,FALSE),IF(AND(K133="C"),VLOOKUP($M$12,'Sel Coberturas,Capitais,Frquias'!$B$35:$E$48,2,FALSE),IF(AND(K133="D"),VLOOKUP($M$12,'Sel Coberturas,Capitais,Frquias'!$G$11:$J$15,2,FALSE),IF(AND(K133="E"),VLOOKUP($M$12,'Sel Coberturas,Capitais,Frquias'!$G$22:$J$32,2,FALSE),IF(AND(K133="F"),VLOOKUP($M$12,'Sel Coberturas,Capitais,Frquias'!$L$11:$O$17,2,FALSE),IF(AND(K133="G"),VLOOKUP($M$12,'Sel Coberturas,Capitais,Frquias'!$Q$11:$T$11,2,FALSE)))))))),"N")</f>
        <v>0</v>
      </c>
      <c r="N133" s="118" t="b">
        <f>IF(AND(M133="N"),"N",(IF(AND(K133="A"),VLOOKUP($M$12,'Sel Coberturas,Capitais,Frquias'!$B$11:$E$17,3,FALSE),IF(AND(K133="B"),VLOOKUP($M$12,'Sel Coberturas,Capitais,Frquias'!$B$22:$E$30,3,FALSE),IF(AND(K133="C"),VLOOKUP($M$12,'Sel Coberturas,Capitais,Frquias'!$B$35:$E$48,3,FALSE),IF(AND(K133="D"),VLOOKUP($M$12,'Sel Coberturas,Capitais,Frquias'!$G$11:$J$15,3,FALSE),IF(AND(K133="E"),VLOOKUP($M$12,'Sel Coberturas,Capitais,Frquias'!$G$22:$J$32,3,FALSE),IF(AND(K133="F"),VLOOKUP($M$12,'Sel Coberturas,Capitais,Frquias'!$L$11:$O$17,3,FALSE),IF(AND(K133="G"),VLOOKUP($M$12,'Sel Coberturas,Capitais,Frquias'!$Q$11:$T$11,3,FALSE))))))))))</f>
        <v>0</v>
      </c>
      <c r="O133" s="118" t="b">
        <f>IFERROR(IF(AND(K133="A"),VLOOKUP($O$12,'Sel Coberturas,Capitais,Frquias'!$B$11:$E$17,2,FALSE),IF(AND(K133="B"),VLOOKUP($O$12,'Sel Coberturas,Capitais,Frquias'!$B$22:$E$30,2,FALSE),IF(AND(K133="C"),VLOOKUP($O$12,'Sel Coberturas,Capitais,Frquias'!$B$35:$E$48,2,FALSE),IF(AND(K133="D"),VLOOKUP($O$12,'Sel Coberturas,Capitais,Frquias'!$G$11:$J$15,2,FALSE),IF(AND(K133="E"),VLOOKUP($O$12,'Sel Coberturas,Capitais,Frquias'!$G$22:$J$32,2,FALSE),IF(AND(K133="F"),VLOOKUP($O$12,'Sel Coberturas,Capitais,Frquias'!$L$11:$O$17,2,FALSE),IF(AND(K133="G"),VLOOKUP($O$12,'Sel Coberturas,Capitais,Frquias'!$Q$11:$T$11,2,FALSE)))))))),"N")</f>
        <v>0</v>
      </c>
      <c r="P133" s="118" t="b">
        <f>IFERROR(IF(AND(K133="A"),VLOOKUP($P$12,'Sel Coberturas,Capitais,Frquias'!$B$11:$E$17,2,FALSE),IF(AND(K133="B"),VLOOKUP($P$12,'Sel Coberturas,Capitais,Frquias'!$B$22:$E$30,2,FALSE),IF(AND(K133="C"),VLOOKUP($P$12,'Sel Coberturas,Capitais,Frquias'!$B$35:$E$48,2,FALSE),IF(AND(K133="D"),VLOOKUP($P$12,'Sel Coberturas,Capitais,Frquias'!$G$11:$J$15,2,FALSE),IF(AND(K133="E"),VLOOKUP($P$12,'Sel Coberturas,Capitais,Frquias'!$G$22:$J$32,2,FALSE),IF(AND(K133="F"),VLOOKUP($P$12,'Sel Coberturas,Capitais,Frquias'!$L$11:$O$17,2,FALSE),IF(AND(K133="G"),VLOOKUP($P$12,'Sel Coberturas,Capitais,Frquias'!$Q$11:$T$11,2,FALSE)))))))),"N")</f>
        <v>0</v>
      </c>
      <c r="Q133" s="118" t="b">
        <f>IFERROR(IF(AND(K133="A"),VLOOKUP($Q$12,'Sel Coberturas,Capitais,Frquias'!$B$11:$E$17,2,FALSE),IF(AND(K133="B"),VLOOKUP($Q$12,'Sel Coberturas,Capitais,Frquias'!$B$22:$E$30,2,FALSE),IF(AND(K133="C"),VLOOKUP($Q$12,'Sel Coberturas,Capitais,Frquias'!$B$35:$E$48,2,FALSE),IF(AND(K133="D"),VLOOKUP($Q$12,'Sel Coberturas,Capitais,Frquias'!$G$11:$J$15,2,FALSE),IF(AND(K133="E"),VLOOKUP($Q$12,'Sel Coberturas,Capitais,Frquias'!$G$22:$J$32,2,FALSE),IF(AND(K133="F"),VLOOKUP($Q$12,'Sel Coberturas,Capitais,Frquias'!$L$11:$O$17,2,FALSE),IF(AND(K133="G"),VLOOKUP($Q$12,'Sel Coberturas,Capitais,Frquias'!$Q$11:$T$11,2,FALSE)))))))),"N")</f>
        <v>0</v>
      </c>
      <c r="R133" s="118" t="b">
        <f>IF(AND(Q133="N"),"N",(IF(AND(K133="A"),VLOOKUP($Q$12,'Sel Coberturas,Capitais,Frquias'!$B$11:$E$17,3,FALSE),IF(AND(K133="B"),VLOOKUP($Q$12,'Sel Coberturas,Capitais,Frquias'!$B$22:$E$30,3,FALSE),IF(AND(K133="C"),VLOOKUP($Q$12,'Sel Coberturas,Capitais,Frquias'!$B$35:$E$48,3,FALSE),IF(AND(K133="D"),VLOOKUP($Q$12,'Sel Coberturas,Capitais,Frquias'!$G$11:$J$15,3,FALSE),IF(AND(K133="E"),VLOOKUP($Q$12,'Sel Coberturas,Capitais,Frquias'!$G$22:$J$32,3,FALSE),IF(AND(K133="F"),VLOOKUP($Q$12,'Sel Coberturas,Capitais,Frquias'!$L$11:$O$17,3,FALSE),IF(AND(K133="G"),VLOOKUP($Q$12,'Sel Coberturas,Capitais,Frquias'!$Q$11:$T$11,3,FALSE))))))))))</f>
        <v>0</v>
      </c>
      <c r="S133" s="118" t="b">
        <f>IFERROR(IF(AND(K133="A"),VLOOKUP($S$12,'Sel Coberturas,Capitais,Frquias'!$B$11:$E$17,2,FALSE),IF(AND(K133="B"),VLOOKUP($S$12,'Sel Coberturas,Capitais,Frquias'!$B$22:$E$30,2,FALSE),IF(AND(K133="C"),VLOOKUP($S$12,'Sel Coberturas,Capitais,Frquias'!$B$35:$E$48,2,FALSE),IF(AND(K133="D"),VLOOKUP($S$12,'Sel Coberturas,Capitais,Frquias'!$G$11:$J$15,2,FALSE),IF(AND(K133="E"),VLOOKUP($S$12,'Sel Coberturas,Capitais,Frquias'!$G$22:$J$32,2,FALSE),IF(AND(K133="F"),VLOOKUP($S$12,'Sel Coberturas,Capitais,Frquias'!$L$11:$O$17,2,FALSE),IF(AND(K133="G"),VLOOKUP($S$12,'Sel Coberturas,Capitais,Frquias'!$Q$11:$T$11,2,FALSE)))))))),"N")</f>
        <v>0</v>
      </c>
      <c r="T133" s="118" t="b">
        <f>IFERROR(IF(AND(S133="N"),"",(IF(AND(K133="A"),VLOOKUP($S$12,'Sel Coberturas,Capitais,Frquias'!$B$11:$E$17,4,FALSE),IF(AND(K133="B"),VLOOKUP($S$12,'Sel Coberturas,Capitais,Frquias'!$B$22:$E$30,4,FALSE),IF(AND(K133="C"),VLOOKUP($S$12,'Sel Coberturas,Capitais,Frquias'!$B$35:$E$48,4,FALSE),IF(AND(K133="D"),VLOOKUP($S$12,'Sel Coberturas,Capitais,Frquias'!$G$11:$J$15,4,FALSE),IF(AND(K133="E"),VLOOKUP($S$12,'Sel Coberturas,Capitais,Frquias'!$G$22:$J$32,4,FALSE),IF(AND(K133="F"),VLOOKUP($S$12,'Sel Coberturas,Capitais,Frquias'!$L$11:$O$17,4,FALSE),IF(AND(K133="G"),VLOOKUP($S$12,'Sel Coberturas,Capitais,Frquias'!$Q$11:$T$11,4,FALSE)))))))))),"")</f>
        <v>0</v>
      </c>
      <c r="U133" s="118" t="b">
        <f>IFERROR(IF(AND(K133="A"),VLOOKUP($U$12,'Sel Coberturas,Capitais,Frquias'!$B$11:$E$17,2,FALSE),IF(AND(K133="B"),VLOOKUP($U$12,'Sel Coberturas,Capitais,Frquias'!$B$22:$E$30,2,FALSE),IF(AND(K133="C"),VLOOKUP($U$12,'Sel Coberturas,Capitais,Frquias'!$B$35:$E$48,2,FALSE),IF(AND(K133="D"),VLOOKUP($U$12,'Sel Coberturas,Capitais,Frquias'!$G$11:$J$15,2,FALSE),IF(AND(K133="E"),VLOOKUP($U$12,'Sel Coberturas,Capitais,Frquias'!$G$22:$J$32,2,FALSE),IF(AND(K133="F"),VLOOKUP($U$12,'Sel Coberturas,Capitais,Frquias'!$L$11:$O$17,2,FALSE),IF(AND(K133="G"),VLOOKUP($U$12,'Sel Coberturas,Capitais,Frquias'!$Q$11:$T$11,2,FALSE)))))))),"N")</f>
        <v>0</v>
      </c>
      <c r="V133" s="119" t="b">
        <f>IFERROR(IF(AND(U133="N"),"",(IF(AND(K133="A"),VLOOKUP($U$12,'Sel Coberturas,Capitais,Frquias'!$B$11:$E$17,4,FALSE),IF(AND(K133="B"),VLOOKUP($U$12,'Sel Coberturas,Capitais,Frquias'!$B$22:$E$30,4,FALSE),IF(AND(K133="C"),VLOOKUP($U$12,'Sel Coberturas,Capitais,Frquias'!$B$35:$E$48,4,FALSE),IF(AND(K133="D"),VLOOKUP($U$12,'Sel Coberturas,Capitais,Frquias'!$G$11:$J$15,4,FALSE),IF(AND(K133="E"),VLOOKUP($U$12,'Sel Coberturas,Capitais,Frquias'!$G$22:$J$32,4,FALSE),IF(AND(K133="F"),VLOOKUP($U$12,'Sel Coberturas,Capitais,Frquias'!$L$11:$O$17,4,FALSE),IF(AND(K133="G"),VLOOKUP($U$12,'Sel Coberturas,Capitais,Frquias'!$Q$11:$T$11,4,FALSE)))))))))),"")</f>
        <v>0</v>
      </c>
      <c r="W133" s="118" t="b">
        <f>IFERROR(IF(AND(K133="A"),VLOOKUP($W$12,'Sel Coberturas,Capitais,Frquias'!$B$11:$E$17,2,FALSE),IF(AND(K133="B"),VLOOKUP($W$12,'Sel Coberturas,Capitais,Frquias'!$B$22:$E$30,2,FALSE),IF(AND(K133="C"),VLOOKUP($W$12,'Sel Coberturas,Capitais,Frquias'!$B$35:$E$48,2,FALSE),IF(AND(K133="D"),VLOOKUP($W$12,'Sel Coberturas,Capitais,Frquias'!$G$11:$J$15,2,FALSE),IF(AND(K133="E"),VLOOKUP($W$12,'Sel Coberturas,Capitais,Frquias'!$G$22:$J$32,2,FALSE),IF(AND(K133="F"),VLOOKUP($W$12,'Sel Coberturas,Capitais,Frquias'!$L$11:$O$17,2,FALSE),IF(AND(K133="G"),VLOOKUP($W$12,'Sel Coberturas,Capitais,Frquias'!$Q$11:$T$11,2,FALSE)))))))),"N")</f>
        <v>0</v>
      </c>
      <c r="X133" s="119" t="b">
        <f>IFERROR(IF(AND(W133="N"),"",(IF(AND(K133="A"),VLOOKUP($W$12,'Sel Coberturas,Capitais,Frquias'!$B$11:$E$17,4,FALSE),IF(AND(K133="B"),VLOOKUP($W$12,'Sel Coberturas,Capitais,Frquias'!$B$22:$E$30,4,FALSE),IF(AND(K133="C"),VLOOKUP($W$12,'Sel Coberturas,Capitais,Frquias'!$B$35:$E$48,4,FALSE),IF(AND(K133="D"),VLOOKUP($W$12,'Sel Coberturas,Capitais,Frquias'!$G$11:$J$15,4,FALSE),IF(AND(K133="E"),VLOOKUP($W$12,'Sel Coberturas,Capitais,Frquias'!$G$22:$J$32,4,FALSE),IF(AND(K133="F"),VLOOKUP($W$12,'Sel Coberturas,Capitais,Frquias'!$L$11:$O$17,4,FALSE),IF(AND(K133="G"),VLOOKUP($W$12,'Sel Coberturas,Capitais,Frquias'!$Q$11:$T$11,4,FALSE)))))))))),"")</f>
        <v>0</v>
      </c>
      <c r="Y133" s="118" t="b">
        <f>IFERROR(IF(AND(K133="A"),VLOOKUP($Y$12,'Sel Coberturas,Capitais,Frquias'!$B$11:$E$17,2,FALSE),IF(AND(K133="B"),VLOOKUP($Y$12,'Sel Coberturas,Capitais,Frquias'!$B$22:$E$30,2,FALSE),IF(AND(K133="C"),VLOOKUP($Y$12,'Sel Coberturas,Capitais,Frquias'!$B$35:$E$48,2,FALSE),IF(AND(K133="D"),VLOOKUP($Y$12,'Sel Coberturas,Capitais,Frquias'!$G$11:$J$15,2,FALSE),IF(AND(K133="E"),VLOOKUP($Y$12,'Sel Coberturas,Capitais,Frquias'!$G$22:$J$32,2,FALSE),IF(AND(K133="F"),VLOOKUP($Y$12,'Sel Coberturas,Capitais,Frquias'!$L$11:$O$17,2,FALSE),IF(AND(K133="G"),VLOOKUP($Y$12,'Sel Coberturas,Capitais,Frquias'!$Q$11:$T$11,2,FALSE)))))))),"N")</f>
        <v>0</v>
      </c>
      <c r="Z133" s="119" t="b">
        <f>IFERROR(IF(AND(Y133="N"),"",(IF(AND(K133="A"),VLOOKUP($Y$12,'Sel Coberturas,Capitais,Frquias'!$B$11:$E$17,4,FALSE),IF(AND(K133="B"),VLOOKUP($Y$12,'Sel Coberturas,Capitais,Frquias'!$B$22:$E$30,4,FALSE),IF(AND(K133="C"),VLOOKUP($Y$12,'Sel Coberturas,Capitais,Frquias'!$B$35:$E$48,4,FALSE),IF(AND(K133="D"),VLOOKUP($Y$12,'Sel Coberturas,Capitais,Frquias'!$G$11:$J$15,4,FALSE),IF(AND(K133="E"),VLOOKUP($Y$12,'Sel Coberturas,Capitais,Frquias'!$G$22:$J$32,4,FALSE),IF(AND(K133="F"),VLOOKUP($Y$12,'Sel Coberturas,Capitais,Frquias'!$L$11:$O$17,4,FALSE),IF(AND(K133="G"),VLOOKUP($Y$12,'Sel Coberturas,Capitais,Frquias'!$Q$11:$T$11,4,FALSE)))))))))),"")</f>
        <v>0</v>
      </c>
      <c r="AA133" s="118" t="b">
        <f>IFERROR(IF(AND(K133="A"),VLOOKUP($AA$12,'Sel Coberturas,Capitais,Frquias'!$B$11:$E$17,2,FALSE),IF(AND(K133="B"),VLOOKUP($AA$12,'Sel Coberturas,Capitais,Frquias'!$B$22:$E$30,2,FALSE),IF(AND(K133="C"),VLOOKUP($AA$12,'Sel Coberturas,Capitais,Frquias'!$B$35:$E$48,2,FALSE),IF(AND(K133="D"),VLOOKUP($AA$12,'Sel Coberturas,Capitais,Frquias'!$G$11:$J$15,2,FALSE),IF(AND(K133="E"),VLOOKUP($AA$12,'Sel Coberturas,Capitais,Frquias'!$G$22:$J$32,2,FALSE),IF(AND(K133="F"),VLOOKUP($AA$12,'Sel Coberturas,Capitais,Frquias'!$L$11:$O$17,2,FALSE),IF(AND(K133="G"),VLOOKUP($AA$12,'Sel Coberturas,Capitais,Frquias'!$Q$11:$T$11,2,FALSE)))))))),"N")</f>
        <v>0</v>
      </c>
      <c r="AB133" s="119" t="b">
        <f>IFERROR(IF(AND(AA133="N"),"",(IF(AND(K133="A"),VLOOKUP($AA$12,'Sel Coberturas,Capitais,Frquias'!$B$11:$E$17,4,FALSE),IF(AND(K133="B"),VLOOKUP($AA$12,'Sel Coberturas,Capitais,Frquias'!$B$22:$E$30,4,FALSE),IF(AND(K133="C"),VLOOKUP($AA$12,'Sel Coberturas,Capitais,Frquias'!$B$35:$E$48,4,FALSE),IF(AND(K133="D"),VLOOKUP($AA$12,'Sel Coberturas,Capitais,Frquias'!$G$11:$J$15,4,FALSE),IF(AND(K133="E"),VLOOKUP($AA$12,'Sel Coberturas,Capitais,Frquias'!$G$22:$J$32,4,FALSE),IF(AND(K133="F"),VLOOKUP($AA$12,'Sel Coberturas,Capitais,Frquias'!$L$11:$O$17,4,FALSE),IF(AND(K133="G"),VLOOKUP($AA$12,'Sel Coberturas,Capitais,Frquias'!$Q$11:$T$11,4,FALSE)))))))))),"")</f>
        <v>0</v>
      </c>
      <c r="AC133" s="118" t="b">
        <f>IFERROR(IF(AND(K133="A"),VLOOKUP($AC$12,'Sel Coberturas,Capitais,Frquias'!$B$11:$E$17,2,FALSE),IF(AND(K133="B"),VLOOKUP($AC$12,'Sel Coberturas,Capitais,Frquias'!$B$22:$E$30,2,FALSE),IF(AND(K133="C"),VLOOKUP($AC$12,'Sel Coberturas,Capitais,Frquias'!$B$35:$E$48,2,FALSE),IF(AND(K133="D"),VLOOKUP($AC$12,'Sel Coberturas,Capitais,Frquias'!$G$11:$J$15,2,FALSE),IF(AND(K133="E"),VLOOKUP($AC$12,'Sel Coberturas,Capitais,Frquias'!$G$22:$J$32,2,FALSE),IF(AND(K133="F"),VLOOKUP($AC$12,'Sel Coberturas,Capitais,Frquias'!$L$11:$O$17,2,FALSE),IF(AND(K133="G"),VLOOKUP($AC$12,'Sel Coberturas,Capitais,Frquias'!$Q$11:$T$11,2,FALSE)))))))),"N")</f>
        <v>0</v>
      </c>
      <c r="AD133" s="118" t="b">
        <f>IF(AND(AC133="N"),"N",(IF(AND(K133="A"),VLOOKUP($AC$12,'Sel Coberturas,Capitais,Frquias'!$B$11:$E$17,3,FALSE),IF(AND(K133="B"),VLOOKUP($AC$12,'Sel Coberturas,Capitais,Frquias'!$B$22:$E$30,3,FALSE),IF(AND(K133="C"),VLOOKUP($AC$12,'Sel Coberturas,Capitais,Frquias'!$B$35:$E$48,3,FALSE),IF(AND(K133="D"),VLOOKUP($AC$12,'Sel Coberturas,Capitais,Frquias'!$G$11:$J$15,3,FALSE),IF(AND(K133="E"),VLOOKUP($AC$12,'Sel Coberturas,Capitais,Frquias'!$G$22:$J$32,3,FALSE),IF(AND(K133="F"),VLOOKUP($AC$12,'Sel Coberturas,Capitais,Frquias'!$L$11:$O$17,3,FALSE),IF(AND(K133="G"),VLOOKUP($AC$12,'Sel Coberturas,Capitais,Frquias'!$Q$11:$T$11,3,FALSE))))))))))</f>
        <v>0</v>
      </c>
      <c r="AE133" s="118" t="b">
        <f>IFERROR(IF(AND(K133="A"),VLOOKUP($AE$12,'Sel Coberturas,Capitais,Frquias'!$B$11:$E$17,2,FALSE),IF(AND(K133="B"),VLOOKUP($AE$12,'Sel Coberturas,Capitais,Frquias'!$B$22:$E$30,2,FALSE),IF(AND(K133="C"),VLOOKUP($AE$12,'Sel Coberturas,Capitais,Frquias'!$B$35:$E$48,2,FALSE),IF(AND(K133="D"),VLOOKUP($AE$12,'Sel Coberturas,Capitais,Frquias'!$G$11:$J$15,2,FALSE),IF(AND(K133="E"),VLOOKUP($AE$12,'Sel Coberturas,Capitais,Frquias'!$G$22:$J$32,2,FALSE),IF(AND(K133="F"),VLOOKUP($AE$12,'Sel Coberturas,Capitais,Frquias'!$L$11:$O$17,2,FALSE),IF(AND(K133="G"),VLOOKUP($AE$12,'Sel Coberturas,Capitais,Frquias'!$Q$11:$T$11,2,FALSE)))))))),"N")</f>
        <v>0</v>
      </c>
      <c r="AF133" s="118" t="b">
        <f>IF(AND(AE133="N"),"N",(IF(AND(K133="A"),VLOOKUP($AE$12,'Sel Coberturas,Capitais,Frquias'!$B$11:$E$17,3,FALSE),IF(AND(K133="B"),VLOOKUP($AE$12,'Sel Coberturas,Capitais,Frquias'!$B$22:$E$30,3,FALSE),IF(AND(K133="C"),VLOOKUP($AE$12,'Sel Coberturas,Capitais,Frquias'!$B$35:$E$48,3,FALSE),IF(AND(K133="D"),VLOOKUP($AE$12,'Sel Coberturas,Capitais,Frquias'!$G$11:$J$15,3,FALSE),IF(AND(K133="E"),VLOOKUP($AE$12,'Sel Coberturas,Capitais,Frquias'!$G$22:$J$32,3,FALSE),IF(AND(K133="F"),VLOOKUP($AE$12,'Sel Coberturas,Capitais,Frquias'!$L$11:$O$17,3,FALSE),IF(AND(K133="G"),VLOOKUP($AE$12,'Sel Coberturas,Capitais,Frquias'!$Q$11:$T$11,3,FALSE))))))))))</f>
        <v>0</v>
      </c>
      <c r="AG133" s="118" t="b">
        <f>IFERROR(IF(AND(K133="A"),VLOOKUP($AG$12,'Sel Coberturas,Capitais,Frquias'!$B$11:$E$17,2,FALSE),IF(AND(K133="B"),VLOOKUP($AG$12,'Sel Coberturas,Capitais,Frquias'!$B$22:$E$30,2,FALSE),IF(AND(K133="C"),VLOOKUP($AG$12,'Sel Coberturas,Capitais,Frquias'!$B$35:$E$48,2,FALSE),IF(AND(K133="D"),VLOOKUP($AG$12,'Sel Coberturas,Capitais,Frquias'!$G$11:$J$15,2,FALSE),IF(AND(K133="E"),VLOOKUP($AG$12,'Sel Coberturas,Capitais,Frquias'!$G$22:$J$32,2,FALSE),IF(AND(K133="F"),VLOOKUP($AG$12,'Sel Coberturas,Capitais,Frquias'!$L$11:$O$17,2,FALSE),IF(AND(K133="G"),VLOOKUP($AG$12,'Sel Coberturas,Capitais,Frquias'!$Q$11:$T$11,2,FALSE)))))))),"N")</f>
        <v>0</v>
      </c>
      <c r="AH133" s="118" t="b">
        <f>IF(AND(AG133="N"),"N",(IF(AND(K133="A"),VLOOKUP($AG$12,'Sel Coberturas,Capitais,Frquias'!$B$11:$E$17,3,FALSE),IF(AND(K133="B"),VLOOKUP($AG$12,'Sel Coberturas,Capitais,Frquias'!$B$22:$E$30,3,FALSE),IF(AND(K133="C"),VLOOKUP($AG$12,'Sel Coberturas,Capitais,Frquias'!$B$35:$E$48,3,FALSE),IF(AND(K133="D"),VLOOKUP($AG$12,'Sel Coberturas,Capitais,Frquias'!$G$11:$J$15,3,FALSE),IF(AND(K133="E"),VLOOKUP($AG$12,'Sel Coberturas,Capitais,Frquias'!$G$22:$J$32,3,FALSE),IF(AND(K133="F"),VLOOKUP($AG$12,'Sel Coberturas,Capitais,Frquias'!$L$11:$O$17,3,FALSE),IF(AND(K133="G"),VLOOKUP($AG$12,'Sel Coberturas,Capitais,Frquias'!$Q$11:$T$11,3,FALSE))))))))))</f>
        <v>0</v>
      </c>
      <c r="AI133" s="118" t="b">
        <f>IFERROR(IF(AND(K133="A"),VLOOKUP($AI$12,'Sel Coberturas,Capitais,Frquias'!$B$11:$E$17,2,FALSE),IF(AND(K133="B"),VLOOKUP($AI$12,'Sel Coberturas,Capitais,Frquias'!$B$22:$E$30,2,FALSE),IF(AND(K133="C"),VLOOKUP($AI$12,'Sel Coberturas,Capitais,Frquias'!$B$35:$E$48,2,FALSE),IF(AND(K133="D"),VLOOKUP($AI$12,'Sel Coberturas,Capitais,Frquias'!$G$11:$J$15,2,FALSE),IF(AND(K133="E"),VLOOKUP($AI$12,'Sel Coberturas,Capitais,Frquias'!$G$22:$J$32,2,FALSE),IF(AND(K133="F"),VLOOKUP($AI$12,'Sel Coberturas,Capitais,Frquias'!$L$11:$O$17,2,FALSE),IF(AND(K133="G"),VLOOKUP($AI$12,'Sel Coberturas,Capitais,Frquias'!$Q$11:$T$11,2,FALSE)))))))),"N")</f>
        <v>0</v>
      </c>
      <c r="BU133" s="100" t="s">
        <v>632</v>
      </c>
      <c r="BV133" s="100" t="s">
        <v>231</v>
      </c>
      <c r="BW133" s="94" t="s">
        <v>631</v>
      </c>
      <c r="BY133" s="102" t="s">
        <v>1572</v>
      </c>
      <c r="BZ133" s="103" t="s">
        <v>396</v>
      </c>
      <c r="CA133" s="103">
        <v>5037</v>
      </c>
      <c r="CC133" s="90">
        <v>2594</v>
      </c>
      <c r="CD133" s="89" t="s">
        <v>1059</v>
      </c>
      <c r="CF133" s="90">
        <v>13104</v>
      </c>
      <c r="CG133" s="92" t="s">
        <v>1962</v>
      </c>
    </row>
    <row r="134" spans="1:85">
      <c r="A134" s="85">
        <f t="shared" si="1"/>
        <v>122</v>
      </c>
      <c r="B134" s="114"/>
      <c r="C134" s="115"/>
      <c r="D134" s="115"/>
      <c r="E134" s="115"/>
      <c r="F134" s="114"/>
      <c r="G134" s="114"/>
      <c r="H134" s="114"/>
      <c r="I134" s="121"/>
      <c r="J134" s="116"/>
      <c r="K134" s="116"/>
      <c r="L134" s="117" t="b">
        <f>IFERROR(IF(AND(K134="A"),VLOOKUP($L$12,'Sel Coberturas,Capitais,Frquias'!$B$11:$E$17,3,FALSE),IF(AND(K134="B"),VLOOKUP($L$12,'Sel Coberturas,Capitais,Frquias'!$B$22:$E$30,3,FALSE),IF(AND(K134="C"),VLOOKUP($L$12,'Sel Coberturas,Capitais,Frquias'!$B$35:$E$48,3,FALSE),IF(AND(K134="D"),VLOOKUP($L$12,'Sel Coberturas,Capitais,Frquias'!$G$11:$J$15,3,FALSE),IF(AND(K134="E"),VLOOKUP($L$12,'Sel Coberturas,Capitais,Frquias'!$G$22:$J$32,3,FALSE),IF(AND(K134="F"),VLOOKUP($L$12,'Sel Coberturas,Capitais,Frquias'!$L$11:$O$17,3,FALSE),IF(AND(K134="G"),VLOOKUP($L$12,'Sel Coberturas,Capitais,Frquias'!$Q$11:$T$11,3,FALSE)))))))),"")</f>
        <v>0</v>
      </c>
      <c r="M134" s="118" t="b">
        <f>IFERROR(IF(AND(K134="A"),VLOOKUP($M$12,'Sel Coberturas,Capitais,Frquias'!$B$11:$E$17,2,FALSE),IF(AND(K134="B"),VLOOKUP($M$12,'Sel Coberturas,Capitais,Frquias'!$B$22:$E$30,2,FALSE),IF(AND(K134="C"),VLOOKUP($M$12,'Sel Coberturas,Capitais,Frquias'!$B$35:$E$48,2,FALSE),IF(AND(K134="D"),VLOOKUP($M$12,'Sel Coberturas,Capitais,Frquias'!$G$11:$J$15,2,FALSE),IF(AND(K134="E"),VLOOKUP($M$12,'Sel Coberturas,Capitais,Frquias'!$G$22:$J$32,2,FALSE),IF(AND(K134="F"),VLOOKUP($M$12,'Sel Coberturas,Capitais,Frquias'!$L$11:$O$17,2,FALSE),IF(AND(K134="G"),VLOOKUP($M$12,'Sel Coberturas,Capitais,Frquias'!$Q$11:$T$11,2,FALSE)))))))),"N")</f>
        <v>0</v>
      </c>
      <c r="N134" s="118" t="b">
        <f>IF(AND(M134="N"),"N",(IF(AND(K134="A"),VLOOKUP($M$12,'Sel Coberturas,Capitais,Frquias'!$B$11:$E$17,3,FALSE),IF(AND(K134="B"),VLOOKUP($M$12,'Sel Coberturas,Capitais,Frquias'!$B$22:$E$30,3,FALSE),IF(AND(K134="C"),VLOOKUP($M$12,'Sel Coberturas,Capitais,Frquias'!$B$35:$E$48,3,FALSE),IF(AND(K134="D"),VLOOKUP($M$12,'Sel Coberturas,Capitais,Frquias'!$G$11:$J$15,3,FALSE),IF(AND(K134="E"),VLOOKUP($M$12,'Sel Coberturas,Capitais,Frquias'!$G$22:$J$32,3,FALSE),IF(AND(K134="F"),VLOOKUP($M$12,'Sel Coberturas,Capitais,Frquias'!$L$11:$O$17,3,FALSE),IF(AND(K134="G"),VLOOKUP($M$12,'Sel Coberturas,Capitais,Frquias'!$Q$11:$T$11,3,FALSE))))))))))</f>
        <v>0</v>
      </c>
      <c r="O134" s="118" t="b">
        <f>IFERROR(IF(AND(K134="A"),VLOOKUP($O$12,'Sel Coberturas,Capitais,Frquias'!$B$11:$E$17,2,FALSE),IF(AND(K134="B"),VLOOKUP($O$12,'Sel Coberturas,Capitais,Frquias'!$B$22:$E$30,2,FALSE),IF(AND(K134="C"),VLOOKUP($O$12,'Sel Coberturas,Capitais,Frquias'!$B$35:$E$48,2,FALSE),IF(AND(K134="D"),VLOOKUP($O$12,'Sel Coberturas,Capitais,Frquias'!$G$11:$J$15,2,FALSE),IF(AND(K134="E"),VLOOKUP($O$12,'Sel Coberturas,Capitais,Frquias'!$G$22:$J$32,2,FALSE),IF(AND(K134="F"),VLOOKUP($O$12,'Sel Coberturas,Capitais,Frquias'!$L$11:$O$17,2,FALSE),IF(AND(K134="G"),VLOOKUP($O$12,'Sel Coberturas,Capitais,Frquias'!$Q$11:$T$11,2,FALSE)))))))),"N")</f>
        <v>0</v>
      </c>
      <c r="P134" s="118" t="b">
        <f>IFERROR(IF(AND(K134="A"),VLOOKUP($P$12,'Sel Coberturas,Capitais,Frquias'!$B$11:$E$17,2,FALSE),IF(AND(K134="B"),VLOOKUP($P$12,'Sel Coberturas,Capitais,Frquias'!$B$22:$E$30,2,FALSE),IF(AND(K134="C"),VLOOKUP($P$12,'Sel Coberturas,Capitais,Frquias'!$B$35:$E$48,2,FALSE),IF(AND(K134="D"),VLOOKUP($P$12,'Sel Coberturas,Capitais,Frquias'!$G$11:$J$15,2,FALSE),IF(AND(K134="E"),VLOOKUP($P$12,'Sel Coberturas,Capitais,Frquias'!$G$22:$J$32,2,FALSE),IF(AND(K134="F"),VLOOKUP($P$12,'Sel Coberturas,Capitais,Frquias'!$L$11:$O$17,2,FALSE),IF(AND(K134="G"),VLOOKUP($P$12,'Sel Coberturas,Capitais,Frquias'!$Q$11:$T$11,2,FALSE)))))))),"N")</f>
        <v>0</v>
      </c>
      <c r="Q134" s="118" t="b">
        <f>IFERROR(IF(AND(K134="A"),VLOOKUP($Q$12,'Sel Coberturas,Capitais,Frquias'!$B$11:$E$17,2,FALSE),IF(AND(K134="B"),VLOOKUP($Q$12,'Sel Coberturas,Capitais,Frquias'!$B$22:$E$30,2,FALSE),IF(AND(K134="C"),VLOOKUP($Q$12,'Sel Coberturas,Capitais,Frquias'!$B$35:$E$48,2,FALSE),IF(AND(K134="D"),VLOOKUP($Q$12,'Sel Coberturas,Capitais,Frquias'!$G$11:$J$15,2,FALSE),IF(AND(K134="E"),VLOOKUP($Q$12,'Sel Coberturas,Capitais,Frquias'!$G$22:$J$32,2,FALSE),IF(AND(K134="F"),VLOOKUP($Q$12,'Sel Coberturas,Capitais,Frquias'!$L$11:$O$17,2,FALSE),IF(AND(K134="G"),VLOOKUP($Q$12,'Sel Coberturas,Capitais,Frquias'!$Q$11:$T$11,2,FALSE)))))))),"N")</f>
        <v>0</v>
      </c>
      <c r="R134" s="118" t="b">
        <f>IF(AND(Q134="N"),"N",(IF(AND(K134="A"),VLOOKUP($Q$12,'Sel Coberturas,Capitais,Frquias'!$B$11:$E$17,3,FALSE),IF(AND(K134="B"),VLOOKUP($Q$12,'Sel Coberturas,Capitais,Frquias'!$B$22:$E$30,3,FALSE),IF(AND(K134="C"),VLOOKUP($Q$12,'Sel Coberturas,Capitais,Frquias'!$B$35:$E$48,3,FALSE),IF(AND(K134="D"),VLOOKUP($Q$12,'Sel Coberturas,Capitais,Frquias'!$G$11:$J$15,3,FALSE),IF(AND(K134="E"),VLOOKUP($Q$12,'Sel Coberturas,Capitais,Frquias'!$G$22:$J$32,3,FALSE),IF(AND(K134="F"),VLOOKUP($Q$12,'Sel Coberturas,Capitais,Frquias'!$L$11:$O$17,3,FALSE),IF(AND(K134="G"),VLOOKUP($Q$12,'Sel Coberturas,Capitais,Frquias'!$Q$11:$T$11,3,FALSE))))))))))</f>
        <v>0</v>
      </c>
      <c r="S134" s="118" t="b">
        <f>IFERROR(IF(AND(K134="A"),VLOOKUP($S$12,'Sel Coberturas,Capitais,Frquias'!$B$11:$E$17,2,FALSE),IF(AND(K134="B"),VLOOKUP($S$12,'Sel Coberturas,Capitais,Frquias'!$B$22:$E$30,2,FALSE),IF(AND(K134="C"),VLOOKUP($S$12,'Sel Coberturas,Capitais,Frquias'!$B$35:$E$48,2,FALSE),IF(AND(K134="D"),VLOOKUP($S$12,'Sel Coberturas,Capitais,Frquias'!$G$11:$J$15,2,FALSE),IF(AND(K134="E"),VLOOKUP($S$12,'Sel Coberturas,Capitais,Frquias'!$G$22:$J$32,2,FALSE),IF(AND(K134="F"),VLOOKUP($S$12,'Sel Coberturas,Capitais,Frquias'!$L$11:$O$17,2,FALSE),IF(AND(K134="G"),VLOOKUP($S$12,'Sel Coberturas,Capitais,Frquias'!$Q$11:$T$11,2,FALSE)))))))),"N")</f>
        <v>0</v>
      </c>
      <c r="T134" s="118" t="b">
        <f>IFERROR(IF(AND(S134="N"),"",(IF(AND(K134="A"),VLOOKUP($S$12,'Sel Coberturas,Capitais,Frquias'!$B$11:$E$17,4,FALSE),IF(AND(K134="B"),VLOOKUP($S$12,'Sel Coberturas,Capitais,Frquias'!$B$22:$E$30,4,FALSE),IF(AND(K134="C"),VLOOKUP($S$12,'Sel Coberturas,Capitais,Frquias'!$B$35:$E$48,4,FALSE),IF(AND(K134="D"),VLOOKUP($S$12,'Sel Coberturas,Capitais,Frquias'!$G$11:$J$15,4,FALSE),IF(AND(K134="E"),VLOOKUP($S$12,'Sel Coberturas,Capitais,Frquias'!$G$22:$J$32,4,FALSE),IF(AND(K134="F"),VLOOKUP($S$12,'Sel Coberturas,Capitais,Frquias'!$L$11:$O$17,4,FALSE),IF(AND(K134="G"),VLOOKUP($S$12,'Sel Coberturas,Capitais,Frquias'!$Q$11:$T$11,4,FALSE)))))))))),"")</f>
        <v>0</v>
      </c>
      <c r="U134" s="118" t="b">
        <f>IFERROR(IF(AND(K134="A"),VLOOKUP($U$12,'Sel Coberturas,Capitais,Frquias'!$B$11:$E$17,2,FALSE),IF(AND(K134="B"),VLOOKUP($U$12,'Sel Coberturas,Capitais,Frquias'!$B$22:$E$30,2,FALSE),IF(AND(K134="C"),VLOOKUP($U$12,'Sel Coberturas,Capitais,Frquias'!$B$35:$E$48,2,FALSE),IF(AND(K134="D"),VLOOKUP($U$12,'Sel Coberturas,Capitais,Frquias'!$G$11:$J$15,2,FALSE),IF(AND(K134="E"),VLOOKUP($U$12,'Sel Coberturas,Capitais,Frquias'!$G$22:$J$32,2,FALSE),IF(AND(K134="F"),VLOOKUP($U$12,'Sel Coberturas,Capitais,Frquias'!$L$11:$O$17,2,FALSE),IF(AND(K134="G"),VLOOKUP($U$12,'Sel Coberturas,Capitais,Frquias'!$Q$11:$T$11,2,FALSE)))))))),"N")</f>
        <v>0</v>
      </c>
      <c r="V134" s="119" t="b">
        <f>IFERROR(IF(AND(U134="N"),"",(IF(AND(K134="A"),VLOOKUP($U$12,'Sel Coberturas,Capitais,Frquias'!$B$11:$E$17,4,FALSE),IF(AND(K134="B"),VLOOKUP($U$12,'Sel Coberturas,Capitais,Frquias'!$B$22:$E$30,4,FALSE),IF(AND(K134="C"),VLOOKUP($U$12,'Sel Coberturas,Capitais,Frquias'!$B$35:$E$48,4,FALSE),IF(AND(K134="D"),VLOOKUP($U$12,'Sel Coberturas,Capitais,Frquias'!$G$11:$J$15,4,FALSE),IF(AND(K134="E"),VLOOKUP($U$12,'Sel Coberturas,Capitais,Frquias'!$G$22:$J$32,4,FALSE),IF(AND(K134="F"),VLOOKUP($U$12,'Sel Coberturas,Capitais,Frquias'!$L$11:$O$17,4,FALSE),IF(AND(K134="G"),VLOOKUP($U$12,'Sel Coberturas,Capitais,Frquias'!$Q$11:$T$11,4,FALSE)))))))))),"")</f>
        <v>0</v>
      </c>
      <c r="W134" s="118" t="b">
        <f>IFERROR(IF(AND(K134="A"),VLOOKUP($W$12,'Sel Coberturas,Capitais,Frquias'!$B$11:$E$17,2,FALSE),IF(AND(K134="B"),VLOOKUP($W$12,'Sel Coberturas,Capitais,Frquias'!$B$22:$E$30,2,FALSE),IF(AND(K134="C"),VLOOKUP($W$12,'Sel Coberturas,Capitais,Frquias'!$B$35:$E$48,2,FALSE),IF(AND(K134="D"),VLOOKUP($W$12,'Sel Coberturas,Capitais,Frquias'!$G$11:$J$15,2,FALSE),IF(AND(K134="E"),VLOOKUP($W$12,'Sel Coberturas,Capitais,Frquias'!$G$22:$J$32,2,FALSE),IF(AND(K134="F"),VLOOKUP($W$12,'Sel Coberturas,Capitais,Frquias'!$L$11:$O$17,2,FALSE),IF(AND(K134="G"),VLOOKUP($W$12,'Sel Coberturas,Capitais,Frquias'!$Q$11:$T$11,2,FALSE)))))))),"N")</f>
        <v>0</v>
      </c>
      <c r="X134" s="119" t="b">
        <f>IFERROR(IF(AND(W134="N"),"",(IF(AND(K134="A"),VLOOKUP($W$12,'Sel Coberturas,Capitais,Frquias'!$B$11:$E$17,4,FALSE),IF(AND(K134="B"),VLOOKUP($W$12,'Sel Coberturas,Capitais,Frquias'!$B$22:$E$30,4,FALSE),IF(AND(K134="C"),VLOOKUP($W$12,'Sel Coberturas,Capitais,Frquias'!$B$35:$E$48,4,FALSE),IF(AND(K134="D"),VLOOKUP($W$12,'Sel Coberturas,Capitais,Frquias'!$G$11:$J$15,4,FALSE),IF(AND(K134="E"),VLOOKUP($W$12,'Sel Coberturas,Capitais,Frquias'!$G$22:$J$32,4,FALSE),IF(AND(K134="F"),VLOOKUP($W$12,'Sel Coberturas,Capitais,Frquias'!$L$11:$O$17,4,FALSE),IF(AND(K134="G"),VLOOKUP($W$12,'Sel Coberturas,Capitais,Frquias'!$Q$11:$T$11,4,FALSE)))))))))),"")</f>
        <v>0</v>
      </c>
      <c r="Y134" s="118" t="b">
        <f>IFERROR(IF(AND(K134="A"),VLOOKUP($Y$12,'Sel Coberturas,Capitais,Frquias'!$B$11:$E$17,2,FALSE),IF(AND(K134="B"),VLOOKUP($Y$12,'Sel Coberturas,Capitais,Frquias'!$B$22:$E$30,2,FALSE),IF(AND(K134="C"),VLOOKUP($Y$12,'Sel Coberturas,Capitais,Frquias'!$B$35:$E$48,2,FALSE),IF(AND(K134="D"),VLOOKUP($Y$12,'Sel Coberturas,Capitais,Frquias'!$G$11:$J$15,2,FALSE),IF(AND(K134="E"),VLOOKUP($Y$12,'Sel Coberturas,Capitais,Frquias'!$G$22:$J$32,2,FALSE),IF(AND(K134="F"),VLOOKUP($Y$12,'Sel Coberturas,Capitais,Frquias'!$L$11:$O$17,2,FALSE),IF(AND(K134="G"),VLOOKUP($Y$12,'Sel Coberturas,Capitais,Frquias'!$Q$11:$T$11,2,FALSE)))))))),"N")</f>
        <v>0</v>
      </c>
      <c r="Z134" s="119" t="b">
        <f>IFERROR(IF(AND(Y134="N"),"",(IF(AND(K134="A"),VLOOKUP($Y$12,'Sel Coberturas,Capitais,Frquias'!$B$11:$E$17,4,FALSE),IF(AND(K134="B"),VLOOKUP($Y$12,'Sel Coberturas,Capitais,Frquias'!$B$22:$E$30,4,FALSE),IF(AND(K134="C"),VLOOKUP($Y$12,'Sel Coberturas,Capitais,Frquias'!$B$35:$E$48,4,FALSE),IF(AND(K134="D"),VLOOKUP($Y$12,'Sel Coberturas,Capitais,Frquias'!$G$11:$J$15,4,FALSE),IF(AND(K134="E"),VLOOKUP($Y$12,'Sel Coberturas,Capitais,Frquias'!$G$22:$J$32,4,FALSE),IF(AND(K134="F"),VLOOKUP($Y$12,'Sel Coberturas,Capitais,Frquias'!$L$11:$O$17,4,FALSE),IF(AND(K134="G"),VLOOKUP($Y$12,'Sel Coberturas,Capitais,Frquias'!$Q$11:$T$11,4,FALSE)))))))))),"")</f>
        <v>0</v>
      </c>
      <c r="AA134" s="118" t="b">
        <f>IFERROR(IF(AND(K134="A"),VLOOKUP($AA$12,'Sel Coberturas,Capitais,Frquias'!$B$11:$E$17,2,FALSE),IF(AND(K134="B"),VLOOKUP($AA$12,'Sel Coberturas,Capitais,Frquias'!$B$22:$E$30,2,FALSE),IF(AND(K134="C"),VLOOKUP($AA$12,'Sel Coberturas,Capitais,Frquias'!$B$35:$E$48,2,FALSE),IF(AND(K134="D"),VLOOKUP($AA$12,'Sel Coberturas,Capitais,Frquias'!$G$11:$J$15,2,FALSE),IF(AND(K134="E"),VLOOKUP($AA$12,'Sel Coberturas,Capitais,Frquias'!$G$22:$J$32,2,FALSE),IF(AND(K134="F"),VLOOKUP($AA$12,'Sel Coberturas,Capitais,Frquias'!$L$11:$O$17,2,FALSE),IF(AND(K134="G"),VLOOKUP($AA$12,'Sel Coberturas,Capitais,Frquias'!$Q$11:$T$11,2,FALSE)))))))),"N")</f>
        <v>0</v>
      </c>
      <c r="AB134" s="119" t="b">
        <f>IFERROR(IF(AND(AA134="N"),"",(IF(AND(K134="A"),VLOOKUP($AA$12,'Sel Coberturas,Capitais,Frquias'!$B$11:$E$17,4,FALSE),IF(AND(K134="B"),VLOOKUP($AA$12,'Sel Coberturas,Capitais,Frquias'!$B$22:$E$30,4,FALSE),IF(AND(K134="C"),VLOOKUP($AA$12,'Sel Coberturas,Capitais,Frquias'!$B$35:$E$48,4,FALSE),IF(AND(K134="D"),VLOOKUP($AA$12,'Sel Coberturas,Capitais,Frquias'!$G$11:$J$15,4,FALSE),IF(AND(K134="E"),VLOOKUP($AA$12,'Sel Coberturas,Capitais,Frquias'!$G$22:$J$32,4,FALSE),IF(AND(K134="F"),VLOOKUP($AA$12,'Sel Coberturas,Capitais,Frquias'!$L$11:$O$17,4,FALSE),IF(AND(K134="G"),VLOOKUP($AA$12,'Sel Coberturas,Capitais,Frquias'!$Q$11:$T$11,4,FALSE)))))))))),"")</f>
        <v>0</v>
      </c>
      <c r="AC134" s="118" t="b">
        <f>IFERROR(IF(AND(K134="A"),VLOOKUP($AC$12,'Sel Coberturas,Capitais,Frquias'!$B$11:$E$17,2,FALSE),IF(AND(K134="B"),VLOOKUP($AC$12,'Sel Coberturas,Capitais,Frquias'!$B$22:$E$30,2,FALSE),IF(AND(K134="C"),VLOOKUP($AC$12,'Sel Coberturas,Capitais,Frquias'!$B$35:$E$48,2,FALSE),IF(AND(K134="D"),VLOOKUP($AC$12,'Sel Coberturas,Capitais,Frquias'!$G$11:$J$15,2,FALSE),IF(AND(K134="E"),VLOOKUP($AC$12,'Sel Coberturas,Capitais,Frquias'!$G$22:$J$32,2,FALSE),IF(AND(K134="F"),VLOOKUP($AC$12,'Sel Coberturas,Capitais,Frquias'!$L$11:$O$17,2,FALSE),IF(AND(K134="G"),VLOOKUP($AC$12,'Sel Coberturas,Capitais,Frquias'!$Q$11:$T$11,2,FALSE)))))))),"N")</f>
        <v>0</v>
      </c>
      <c r="AD134" s="118" t="b">
        <f>IF(AND(AC134="N"),"N",(IF(AND(K134="A"),VLOOKUP($AC$12,'Sel Coberturas,Capitais,Frquias'!$B$11:$E$17,3,FALSE),IF(AND(K134="B"),VLOOKUP($AC$12,'Sel Coberturas,Capitais,Frquias'!$B$22:$E$30,3,FALSE),IF(AND(K134="C"),VLOOKUP($AC$12,'Sel Coberturas,Capitais,Frquias'!$B$35:$E$48,3,FALSE),IF(AND(K134="D"),VLOOKUP($AC$12,'Sel Coberturas,Capitais,Frquias'!$G$11:$J$15,3,FALSE),IF(AND(K134="E"),VLOOKUP($AC$12,'Sel Coberturas,Capitais,Frquias'!$G$22:$J$32,3,FALSE),IF(AND(K134="F"),VLOOKUP($AC$12,'Sel Coberturas,Capitais,Frquias'!$L$11:$O$17,3,FALSE),IF(AND(K134="G"),VLOOKUP($AC$12,'Sel Coberturas,Capitais,Frquias'!$Q$11:$T$11,3,FALSE))))))))))</f>
        <v>0</v>
      </c>
      <c r="AE134" s="118" t="b">
        <f>IFERROR(IF(AND(K134="A"),VLOOKUP($AE$12,'Sel Coberturas,Capitais,Frquias'!$B$11:$E$17,2,FALSE),IF(AND(K134="B"),VLOOKUP($AE$12,'Sel Coberturas,Capitais,Frquias'!$B$22:$E$30,2,FALSE),IF(AND(K134="C"),VLOOKUP($AE$12,'Sel Coberturas,Capitais,Frquias'!$B$35:$E$48,2,FALSE),IF(AND(K134="D"),VLOOKUP($AE$12,'Sel Coberturas,Capitais,Frquias'!$G$11:$J$15,2,FALSE),IF(AND(K134="E"),VLOOKUP($AE$12,'Sel Coberturas,Capitais,Frquias'!$G$22:$J$32,2,FALSE),IF(AND(K134="F"),VLOOKUP($AE$12,'Sel Coberturas,Capitais,Frquias'!$L$11:$O$17,2,FALSE),IF(AND(K134="G"),VLOOKUP($AE$12,'Sel Coberturas,Capitais,Frquias'!$Q$11:$T$11,2,FALSE)))))))),"N")</f>
        <v>0</v>
      </c>
      <c r="AF134" s="118" t="b">
        <f>IF(AND(AE134="N"),"N",(IF(AND(K134="A"),VLOOKUP($AE$12,'Sel Coberturas,Capitais,Frquias'!$B$11:$E$17,3,FALSE),IF(AND(K134="B"),VLOOKUP($AE$12,'Sel Coberturas,Capitais,Frquias'!$B$22:$E$30,3,FALSE),IF(AND(K134="C"),VLOOKUP($AE$12,'Sel Coberturas,Capitais,Frquias'!$B$35:$E$48,3,FALSE),IF(AND(K134="D"),VLOOKUP($AE$12,'Sel Coberturas,Capitais,Frquias'!$G$11:$J$15,3,FALSE),IF(AND(K134="E"),VLOOKUP($AE$12,'Sel Coberturas,Capitais,Frquias'!$G$22:$J$32,3,FALSE),IF(AND(K134="F"),VLOOKUP($AE$12,'Sel Coberturas,Capitais,Frquias'!$L$11:$O$17,3,FALSE),IF(AND(K134="G"),VLOOKUP($AE$12,'Sel Coberturas,Capitais,Frquias'!$Q$11:$T$11,3,FALSE))))))))))</f>
        <v>0</v>
      </c>
      <c r="AG134" s="118" t="b">
        <f>IFERROR(IF(AND(K134="A"),VLOOKUP($AG$12,'Sel Coberturas,Capitais,Frquias'!$B$11:$E$17,2,FALSE),IF(AND(K134="B"),VLOOKUP($AG$12,'Sel Coberturas,Capitais,Frquias'!$B$22:$E$30,2,FALSE),IF(AND(K134="C"),VLOOKUP($AG$12,'Sel Coberturas,Capitais,Frquias'!$B$35:$E$48,2,FALSE),IF(AND(K134="D"),VLOOKUP($AG$12,'Sel Coberturas,Capitais,Frquias'!$G$11:$J$15,2,FALSE),IF(AND(K134="E"),VLOOKUP($AG$12,'Sel Coberturas,Capitais,Frquias'!$G$22:$J$32,2,FALSE),IF(AND(K134="F"),VLOOKUP($AG$12,'Sel Coberturas,Capitais,Frquias'!$L$11:$O$17,2,FALSE),IF(AND(K134="G"),VLOOKUP($AG$12,'Sel Coberturas,Capitais,Frquias'!$Q$11:$T$11,2,FALSE)))))))),"N")</f>
        <v>0</v>
      </c>
      <c r="AH134" s="118" t="b">
        <f>IF(AND(AG134="N"),"N",(IF(AND(K134="A"),VLOOKUP($AG$12,'Sel Coberturas,Capitais,Frquias'!$B$11:$E$17,3,FALSE),IF(AND(K134="B"),VLOOKUP($AG$12,'Sel Coberturas,Capitais,Frquias'!$B$22:$E$30,3,FALSE),IF(AND(K134="C"),VLOOKUP($AG$12,'Sel Coberturas,Capitais,Frquias'!$B$35:$E$48,3,FALSE),IF(AND(K134="D"),VLOOKUP($AG$12,'Sel Coberturas,Capitais,Frquias'!$G$11:$J$15,3,FALSE),IF(AND(K134="E"),VLOOKUP($AG$12,'Sel Coberturas,Capitais,Frquias'!$G$22:$J$32,3,FALSE),IF(AND(K134="F"),VLOOKUP($AG$12,'Sel Coberturas,Capitais,Frquias'!$L$11:$O$17,3,FALSE),IF(AND(K134="G"),VLOOKUP($AG$12,'Sel Coberturas,Capitais,Frquias'!$Q$11:$T$11,3,FALSE))))))))))</f>
        <v>0</v>
      </c>
      <c r="AI134" s="118" t="b">
        <f>IFERROR(IF(AND(K134="A"),VLOOKUP($AI$12,'Sel Coberturas,Capitais,Frquias'!$B$11:$E$17,2,FALSE),IF(AND(K134="B"),VLOOKUP($AI$12,'Sel Coberturas,Capitais,Frquias'!$B$22:$E$30,2,FALSE),IF(AND(K134="C"),VLOOKUP($AI$12,'Sel Coberturas,Capitais,Frquias'!$B$35:$E$48,2,FALSE),IF(AND(K134="D"),VLOOKUP($AI$12,'Sel Coberturas,Capitais,Frquias'!$G$11:$J$15,2,FALSE),IF(AND(K134="E"),VLOOKUP($AI$12,'Sel Coberturas,Capitais,Frquias'!$G$22:$J$32,2,FALSE),IF(AND(K134="F"),VLOOKUP($AI$12,'Sel Coberturas,Capitais,Frquias'!$L$11:$O$17,2,FALSE),IF(AND(K134="G"),VLOOKUP($AI$12,'Sel Coberturas,Capitais,Frquias'!$Q$11:$T$11,2,FALSE)))))))),"N")</f>
        <v>0</v>
      </c>
      <c r="BU134" s="100" t="s">
        <v>635</v>
      </c>
      <c r="BV134" s="100" t="s">
        <v>217</v>
      </c>
      <c r="BW134" s="94" t="s">
        <v>634</v>
      </c>
      <c r="BY134" s="102" t="s">
        <v>1307</v>
      </c>
      <c r="BZ134" s="103" t="s">
        <v>293</v>
      </c>
      <c r="CA134" s="103">
        <v>2117</v>
      </c>
      <c r="CC134" s="90">
        <v>2600</v>
      </c>
      <c r="CD134" s="89" t="s">
        <v>1450</v>
      </c>
      <c r="CF134" s="90">
        <v>13105</v>
      </c>
      <c r="CG134" s="92" t="s">
        <v>1963</v>
      </c>
    </row>
    <row r="135" spans="1:85">
      <c r="A135" s="85">
        <f t="shared" si="1"/>
        <v>123</v>
      </c>
      <c r="B135" s="114"/>
      <c r="C135" s="115"/>
      <c r="D135" s="115"/>
      <c r="E135" s="115"/>
      <c r="F135" s="114"/>
      <c r="G135" s="114"/>
      <c r="H135" s="114"/>
      <c r="I135" s="121"/>
      <c r="J135" s="116"/>
      <c r="K135" s="116"/>
      <c r="L135" s="117" t="b">
        <f>IFERROR(IF(AND(K135="A"),VLOOKUP($L$12,'Sel Coberturas,Capitais,Frquias'!$B$11:$E$17,3,FALSE),IF(AND(K135="B"),VLOOKUP($L$12,'Sel Coberturas,Capitais,Frquias'!$B$22:$E$30,3,FALSE),IF(AND(K135="C"),VLOOKUP($L$12,'Sel Coberturas,Capitais,Frquias'!$B$35:$E$48,3,FALSE),IF(AND(K135="D"),VLOOKUP($L$12,'Sel Coberturas,Capitais,Frquias'!$G$11:$J$15,3,FALSE),IF(AND(K135="E"),VLOOKUP($L$12,'Sel Coberturas,Capitais,Frquias'!$G$22:$J$32,3,FALSE),IF(AND(K135="F"),VLOOKUP($L$12,'Sel Coberturas,Capitais,Frquias'!$L$11:$O$17,3,FALSE),IF(AND(K135="G"),VLOOKUP($L$12,'Sel Coberturas,Capitais,Frquias'!$Q$11:$T$11,3,FALSE)))))))),"")</f>
        <v>0</v>
      </c>
      <c r="M135" s="118" t="b">
        <f>IFERROR(IF(AND(K135="A"),VLOOKUP($M$12,'Sel Coberturas,Capitais,Frquias'!$B$11:$E$17,2,FALSE),IF(AND(K135="B"),VLOOKUP($M$12,'Sel Coberturas,Capitais,Frquias'!$B$22:$E$30,2,FALSE),IF(AND(K135="C"),VLOOKUP($M$12,'Sel Coberturas,Capitais,Frquias'!$B$35:$E$48,2,FALSE),IF(AND(K135="D"),VLOOKUP($M$12,'Sel Coberturas,Capitais,Frquias'!$G$11:$J$15,2,FALSE),IF(AND(K135="E"),VLOOKUP($M$12,'Sel Coberturas,Capitais,Frquias'!$G$22:$J$32,2,FALSE),IF(AND(K135="F"),VLOOKUP($M$12,'Sel Coberturas,Capitais,Frquias'!$L$11:$O$17,2,FALSE),IF(AND(K135="G"),VLOOKUP($M$12,'Sel Coberturas,Capitais,Frquias'!$Q$11:$T$11,2,FALSE)))))))),"N")</f>
        <v>0</v>
      </c>
      <c r="N135" s="118" t="b">
        <f>IF(AND(M135="N"),"N",(IF(AND(K135="A"),VLOOKUP($M$12,'Sel Coberturas,Capitais,Frquias'!$B$11:$E$17,3,FALSE),IF(AND(K135="B"),VLOOKUP($M$12,'Sel Coberturas,Capitais,Frquias'!$B$22:$E$30,3,FALSE),IF(AND(K135="C"),VLOOKUP($M$12,'Sel Coberturas,Capitais,Frquias'!$B$35:$E$48,3,FALSE),IF(AND(K135="D"),VLOOKUP($M$12,'Sel Coberturas,Capitais,Frquias'!$G$11:$J$15,3,FALSE),IF(AND(K135="E"),VLOOKUP($M$12,'Sel Coberturas,Capitais,Frquias'!$G$22:$J$32,3,FALSE),IF(AND(K135="F"),VLOOKUP($M$12,'Sel Coberturas,Capitais,Frquias'!$L$11:$O$17,3,FALSE),IF(AND(K135="G"),VLOOKUP($M$12,'Sel Coberturas,Capitais,Frquias'!$Q$11:$T$11,3,FALSE))))))))))</f>
        <v>0</v>
      </c>
      <c r="O135" s="118" t="b">
        <f>IFERROR(IF(AND(K135="A"),VLOOKUP($O$12,'Sel Coberturas,Capitais,Frquias'!$B$11:$E$17,2,FALSE),IF(AND(K135="B"),VLOOKUP($O$12,'Sel Coberturas,Capitais,Frquias'!$B$22:$E$30,2,FALSE),IF(AND(K135="C"),VLOOKUP($O$12,'Sel Coberturas,Capitais,Frquias'!$B$35:$E$48,2,FALSE),IF(AND(K135="D"),VLOOKUP($O$12,'Sel Coberturas,Capitais,Frquias'!$G$11:$J$15,2,FALSE),IF(AND(K135="E"),VLOOKUP($O$12,'Sel Coberturas,Capitais,Frquias'!$G$22:$J$32,2,FALSE),IF(AND(K135="F"),VLOOKUP($O$12,'Sel Coberturas,Capitais,Frquias'!$L$11:$O$17,2,FALSE),IF(AND(K135="G"),VLOOKUP($O$12,'Sel Coberturas,Capitais,Frquias'!$Q$11:$T$11,2,FALSE)))))))),"N")</f>
        <v>0</v>
      </c>
      <c r="P135" s="118" t="b">
        <f>IFERROR(IF(AND(K135="A"),VLOOKUP($P$12,'Sel Coberturas,Capitais,Frquias'!$B$11:$E$17,2,FALSE),IF(AND(K135="B"),VLOOKUP($P$12,'Sel Coberturas,Capitais,Frquias'!$B$22:$E$30,2,FALSE),IF(AND(K135="C"),VLOOKUP($P$12,'Sel Coberturas,Capitais,Frquias'!$B$35:$E$48,2,FALSE),IF(AND(K135="D"),VLOOKUP($P$12,'Sel Coberturas,Capitais,Frquias'!$G$11:$J$15,2,FALSE),IF(AND(K135="E"),VLOOKUP($P$12,'Sel Coberturas,Capitais,Frquias'!$G$22:$J$32,2,FALSE),IF(AND(K135="F"),VLOOKUP($P$12,'Sel Coberturas,Capitais,Frquias'!$L$11:$O$17,2,FALSE),IF(AND(K135="G"),VLOOKUP($P$12,'Sel Coberturas,Capitais,Frquias'!$Q$11:$T$11,2,FALSE)))))))),"N")</f>
        <v>0</v>
      </c>
      <c r="Q135" s="118" t="b">
        <f>IFERROR(IF(AND(K135="A"),VLOOKUP($Q$12,'Sel Coberturas,Capitais,Frquias'!$B$11:$E$17,2,FALSE),IF(AND(K135="B"),VLOOKUP($Q$12,'Sel Coberturas,Capitais,Frquias'!$B$22:$E$30,2,FALSE),IF(AND(K135="C"),VLOOKUP($Q$12,'Sel Coberturas,Capitais,Frquias'!$B$35:$E$48,2,FALSE),IF(AND(K135="D"),VLOOKUP($Q$12,'Sel Coberturas,Capitais,Frquias'!$G$11:$J$15,2,FALSE),IF(AND(K135="E"),VLOOKUP($Q$12,'Sel Coberturas,Capitais,Frquias'!$G$22:$J$32,2,FALSE),IF(AND(K135="F"),VLOOKUP($Q$12,'Sel Coberturas,Capitais,Frquias'!$L$11:$O$17,2,FALSE),IF(AND(K135="G"),VLOOKUP($Q$12,'Sel Coberturas,Capitais,Frquias'!$Q$11:$T$11,2,FALSE)))))))),"N")</f>
        <v>0</v>
      </c>
      <c r="R135" s="118" t="b">
        <f>IF(AND(Q135="N"),"N",(IF(AND(K135="A"),VLOOKUP($Q$12,'Sel Coberturas,Capitais,Frquias'!$B$11:$E$17,3,FALSE),IF(AND(K135="B"),VLOOKUP($Q$12,'Sel Coberturas,Capitais,Frquias'!$B$22:$E$30,3,FALSE),IF(AND(K135="C"),VLOOKUP($Q$12,'Sel Coberturas,Capitais,Frquias'!$B$35:$E$48,3,FALSE),IF(AND(K135="D"),VLOOKUP($Q$12,'Sel Coberturas,Capitais,Frquias'!$G$11:$J$15,3,FALSE),IF(AND(K135="E"),VLOOKUP($Q$12,'Sel Coberturas,Capitais,Frquias'!$G$22:$J$32,3,FALSE),IF(AND(K135="F"),VLOOKUP($Q$12,'Sel Coberturas,Capitais,Frquias'!$L$11:$O$17,3,FALSE),IF(AND(K135="G"),VLOOKUP($Q$12,'Sel Coberturas,Capitais,Frquias'!$Q$11:$T$11,3,FALSE))))))))))</f>
        <v>0</v>
      </c>
      <c r="S135" s="118" t="b">
        <f>IFERROR(IF(AND(K135="A"),VLOOKUP($S$12,'Sel Coberturas,Capitais,Frquias'!$B$11:$E$17,2,FALSE),IF(AND(K135="B"),VLOOKUP($S$12,'Sel Coberturas,Capitais,Frquias'!$B$22:$E$30,2,FALSE),IF(AND(K135="C"),VLOOKUP($S$12,'Sel Coberturas,Capitais,Frquias'!$B$35:$E$48,2,FALSE),IF(AND(K135="D"),VLOOKUP($S$12,'Sel Coberturas,Capitais,Frquias'!$G$11:$J$15,2,FALSE),IF(AND(K135="E"),VLOOKUP($S$12,'Sel Coberturas,Capitais,Frquias'!$G$22:$J$32,2,FALSE),IF(AND(K135="F"),VLOOKUP($S$12,'Sel Coberturas,Capitais,Frquias'!$L$11:$O$17,2,FALSE),IF(AND(K135="G"),VLOOKUP($S$12,'Sel Coberturas,Capitais,Frquias'!$Q$11:$T$11,2,FALSE)))))))),"N")</f>
        <v>0</v>
      </c>
      <c r="T135" s="118" t="b">
        <f>IFERROR(IF(AND(S135="N"),"",(IF(AND(K135="A"),VLOOKUP($S$12,'Sel Coberturas,Capitais,Frquias'!$B$11:$E$17,4,FALSE),IF(AND(K135="B"),VLOOKUP($S$12,'Sel Coberturas,Capitais,Frquias'!$B$22:$E$30,4,FALSE),IF(AND(K135="C"),VLOOKUP($S$12,'Sel Coberturas,Capitais,Frquias'!$B$35:$E$48,4,FALSE),IF(AND(K135="D"),VLOOKUP($S$12,'Sel Coberturas,Capitais,Frquias'!$G$11:$J$15,4,FALSE),IF(AND(K135="E"),VLOOKUP($S$12,'Sel Coberturas,Capitais,Frquias'!$G$22:$J$32,4,FALSE),IF(AND(K135="F"),VLOOKUP($S$12,'Sel Coberturas,Capitais,Frquias'!$L$11:$O$17,4,FALSE),IF(AND(K135="G"),VLOOKUP($S$12,'Sel Coberturas,Capitais,Frquias'!$Q$11:$T$11,4,FALSE)))))))))),"")</f>
        <v>0</v>
      </c>
      <c r="U135" s="118" t="b">
        <f>IFERROR(IF(AND(K135="A"),VLOOKUP($U$12,'Sel Coberturas,Capitais,Frquias'!$B$11:$E$17,2,FALSE),IF(AND(K135="B"),VLOOKUP($U$12,'Sel Coberturas,Capitais,Frquias'!$B$22:$E$30,2,FALSE),IF(AND(K135="C"),VLOOKUP($U$12,'Sel Coberturas,Capitais,Frquias'!$B$35:$E$48,2,FALSE),IF(AND(K135="D"),VLOOKUP($U$12,'Sel Coberturas,Capitais,Frquias'!$G$11:$J$15,2,FALSE),IF(AND(K135="E"),VLOOKUP($U$12,'Sel Coberturas,Capitais,Frquias'!$G$22:$J$32,2,FALSE),IF(AND(K135="F"),VLOOKUP($U$12,'Sel Coberturas,Capitais,Frquias'!$L$11:$O$17,2,FALSE),IF(AND(K135="G"),VLOOKUP($U$12,'Sel Coberturas,Capitais,Frquias'!$Q$11:$T$11,2,FALSE)))))))),"N")</f>
        <v>0</v>
      </c>
      <c r="V135" s="119" t="b">
        <f>IFERROR(IF(AND(U135="N"),"",(IF(AND(K135="A"),VLOOKUP($U$12,'Sel Coberturas,Capitais,Frquias'!$B$11:$E$17,4,FALSE),IF(AND(K135="B"),VLOOKUP($U$12,'Sel Coberturas,Capitais,Frquias'!$B$22:$E$30,4,FALSE),IF(AND(K135="C"),VLOOKUP($U$12,'Sel Coberturas,Capitais,Frquias'!$B$35:$E$48,4,FALSE),IF(AND(K135="D"),VLOOKUP($U$12,'Sel Coberturas,Capitais,Frquias'!$G$11:$J$15,4,FALSE),IF(AND(K135="E"),VLOOKUP($U$12,'Sel Coberturas,Capitais,Frquias'!$G$22:$J$32,4,FALSE),IF(AND(K135="F"),VLOOKUP($U$12,'Sel Coberturas,Capitais,Frquias'!$L$11:$O$17,4,FALSE),IF(AND(K135="G"),VLOOKUP($U$12,'Sel Coberturas,Capitais,Frquias'!$Q$11:$T$11,4,FALSE)))))))))),"")</f>
        <v>0</v>
      </c>
      <c r="W135" s="118" t="b">
        <f>IFERROR(IF(AND(K135="A"),VLOOKUP($W$12,'Sel Coberturas,Capitais,Frquias'!$B$11:$E$17,2,FALSE),IF(AND(K135="B"),VLOOKUP($W$12,'Sel Coberturas,Capitais,Frquias'!$B$22:$E$30,2,FALSE),IF(AND(K135="C"),VLOOKUP($W$12,'Sel Coberturas,Capitais,Frquias'!$B$35:$E$48,2,FALSE),IF(AND(K135="D"),VLOOKUP($W$12,'Sel Coberturas,Capitais,Frquias'!$G$11:$J$15,2,FALSE),IF(AND(K135="E"),VLOOKUP($W$12,'Sel Coberturas,Capitais,Frquias'!$G$22:$J$32,2,FALSE),IF(AND(K135="F"),VLOOKUP($W$12,'Sel Coberturas,Capitais,Frquias'!$L$11:$O$17,2,FALSE),IF(AND(K135="G"),VLOOKUP($W$12,'Sel Coberturas,Capitais,Frquias'!$Q$11:$T$11,2,FALSE)))))))),"N")</f>
        <v>0</v>
      </c>
      <c r="X135" s="119" t="b">
        <f>IFERROR(IF(AND(W135="N"),"",(IF(AND(K135="A"),VLOOKUP($W$12,'Sel Coberturas,Capitais,Frquias'!$B$11:$E$17,4,FALSE),IF(AND(K135="B"),VLOOKUP($W$12,'Sel Coberturas,Capitais,Frquias'!$B$22:$E$30,4,FALSE),IF(AND(K135="C"),VLOOKUP($W$12,'Sel Coberturas,Capitais,Frquias'!$B$35:$E$48,4,FALSE),IF(AND(K135="D"),VLOOKUP($W$12,'Sel Coberturas,Capitais,Frquias'!$G$11:$J$15,4,FALSE),IF(AND(K135="E"),VLOOKUP($W$12,'Sel Coberturas,Capitais,Frquias'!$G$22:$J$32,4,FALSE),IF(AND(K135="F"),VLOOKUP($W$12,'Sel Coberturas,Capitais,Frquias'!$L$11:$O$17,4,FALSE),IF(AND(K135="G"),VLOOKUP($W$12,'Sel Coberturas,Capitais,Frquias'!$Q$11:$T$11,4,FALSE)))))))))),"")</f>
        <v>0</v>
      </c>
      <c r="Y135" s="118" t="b">
        <f>IFERROR(IF(AND(K135="A"),VLOOKUP($Y$12,'Sel Coberturas,Capitais,Frquias'!$B$11:$E$17,2,FALSE),IF(AND(K135="B"),VLOOKUP($Y$12,'Sel Coberturas,Capitais,Frquias'!$B$22:$E$30,2,FALSE),IF(AND(K135="C"),VLOOKUP($Y$12,'Sel Coberturas,Capitais,Frquias'!$B$35:$E$48,2,FALSE),IF(AND(K135="D"),VLOOKUP($Y$12,'Sel Coberturas,Capitais,Frquias'!$G$11:$J$15,2,FALSE),IF(AND(K135="E"),VLOOKUP($Y$12,'Sel Coberturas,Capitais,Frquias'!$G$22:$J$32,2,FALSE),IF(AND(K135="F"),VLOOKUP($Y$12,'Sel Coberturas,Capitais,Frquias'!$L$11:$O$17,2,FALSE),IF(AND(K135="G"),VLOOKUP($Y$12,'Sel Coberturas,Capitais,Frquias'!$Q$11:$T$11,2,FALSE)))))))),"N")</f>
        <v>0</v>
      </c>
      <c r="Z135" s="119" t="b">
        <f>IFERROR(IF(AND(Y135="N"),"",(IF(AND(K135="A"),VLOOKUP($Y$12,'Sel Coberturas,Capitais,Frquias'!$B$11:$E$17,4,FALSE),IF(AND(K135="B"),VLOOKUP($Y$12,'Sel Coberturas,Capitais,Frquias'!$B$22:$E$30,4,FALSE),IF(AND(K135="C"),VLOOKUP($Y$12,'Sel Coberturas,Capitais,Frquias'!$B$35:$E$48,4,FALSE),IF(AND(K135="D"),VLOOKUP($Y$12,'Sel Coberturas,Capitais,Frquias'!$G$11:$J$15,4,FALSE),IF(AND(K135="E"),VLOOKUP($Y$12,'Sel Coberturas,Capitais,Frquias'!$G$22:$J$32,4,FALSE),IF(AND(K135="F"),VLOOKUP($Y$12,'Sel Coberturas,Capitais,Frquias'!$L$11:$O$17,4,FALSE),IF(AND(K135="G"),VLOOKUP($Y$12,'Sel Coberturas,Capitais,Frquias'!$Q$11:$T$11,4,FALSE)))))))))),"")</f>
        <v>0</v>
      </c>
      <c r="AA135" s="118" t="b">
        <f>IFERROR(IF(AND(K135="A"),VLOOKUP($AA$12,'Sel Coberturas,Capitais,Frquias'!$B$11:$E$17,2,FALSE),IF(AND(K135="B"),VLOOKUP($AA$12,'Sel Coberturas,Capitais,Frquias'!$B$22:$E$30,2,FALSE),IF(AND(K135="C"),VLOOKUP($AA$12,'Sel Coberturas,Capitais,Frquias'!$B$35:$E$48,2,FALSE),IF(AND(K135="D"),VLOOKUP($AA$12,'Sel Coberturas,Capitais,Frquias'!$G$11:$J$15,2,FALSE),IF(AND(K135="E"),VLOOKUP($AA$12,'Sel Coberturas,Capitais,Frquias'!$G$22:$J$32,2,FALSE),IF(AND(K135="F"),VLOOKUP($AA$12,'Sel Coberturas,Capitais,Frquias'!$L$11:$O$17,2,FALSE),IF(AND(K135="G"),VLOOKUP($AA$12,'Sel Coberturas,Capitais,Frquias'!$Q$11:$T$11,2,FALSE)))))))),"N")</f>
        <v>0</v>
      </c>
      <c r="AB135" s="119" t="b">
        <f>IFERROR(IF(AND(AA135="N"),"",(IF(AND(K135="A"),VLOOKUP($AA$12,'Sel Coberturas,Capitais,Frquias'!$B$11:$E$17,4,FALSE),IF(AND(K135="B"),VLOOKUP($AA$12,'Sel Coberturas,Capitais,Frquias'!$B$22:$E$30,4,FALSE),IF(AND(K135="C"),VLOOKUP($AA$12,'Sel Coberturas,Capitais,Frquias'!$B$35:$E$48,4,FALSE),IF(AND(K135="D"),VLOOKUP($AA$12,'Sel Coberturas,Capitais,Frquias'!$G$11:$J$15,4,FALSE),IF(AND(K135="E"),VLOOKUP($AA$12,'Sel Coberturas,Capitais,Frquias'!$G$22:$J$32,4,FALSE),IF(AND(K135="F"),VLOOKUP($AA$12,'Sel Coberturas,Capitais,Frquias'!$L$11:$O$17,4,FALSE),IF(AND(K135="G"),VLOOKUP($AA$12,'Sel Coberturas,Capitais,Frquias'!$Q$11:$T$11,4,FALSE)))))))))),"")</f>
        <v>0</v>
      </c>
      <c r="AC135" s="118" t="b">
        <f>IFERROR(IF(AND(K135="A"),VLOOKUP($AC$12,'Sel Coberturas,Capitais,Frquias'!$B$11:$E$17,2,FALSE),IF(AND(K135="B"),VLOOKUP($AC$12,'Sel Coberturas,Capitais,Frquias'!$B$22:$E$30,2,FALSE),IF(AND(K135="C"),VLOOKUP($AC$12,'Sel Coberturas,Capitais,Frquias'!$B$35:$E$48,2,FALSE),IF(AND(K135="D"),VLOOKUP($AC$12,'Sel Coberturas,Capitais,Frquias'!$G$11:$J$15,2,FALSE),IF(AND(K135="E"),VLOOKUP($AC$12,'Sel Coberturas,Capitais,Frquias'!$G$22:$J$32,2,FALSE),IF(AND(K135="F"),VLOOKUP($AC$12,'Sel Coberturas,Capitais,Frquias'!$L$11:$O$17,2,FALSE),IF(AND(K135="G"),VLOOKUP($AC$12,'Sel Coberturas,Capitais,Frquias'!$Q$11:$T$11,2,FALSE)))))))),"N")</f>
        <v>0</v>
      </c>
      <c r="AD135" s="118" t="b">
        <f>IF(AND(AC135="N"),"N",(IF(AND(K135="A"),VLOOKUP($AC$12,'Sel Coberturas,Capitais,Frquias'!$B$11:$E$17,3,FALSE),IF(AND(K135="B"),VLOOKUP($AC$12,'Sel Coberturas,Capitais,Frquias'!$B$22:$E$30,3,FALSE),IF(AND(K135="C"),VLOOKUP($AC$12,'Sel Coberturas,Capitais,Frquias'!$B$35:$E$48,3,FALSE),IF(AND(K135="D"),VLOOKUP($AC$12,'Sel Coberturas,Capitais,Frquias'!$G$11:$J$15,3,FALSE),IF(AND(K135="E"),VLOOKUP($AC$12,'Sel Coberturas,Capitais,Frquias'!$G$22:$J$32,3,FALSE),IF(AND(K135="F"),VLOOKUP($AC$12,'Sel Coberturas,Capitais,Frquias'!$L$11:$O$17,3,FALSE),IF(AND(K135="G"),VLOOKUP($AC$12,'Sel Coberturas,Capitais,Frquias'!$Q$11:$T$11,3,FALSE))))))))))</f>
        <v>0</v>
      </c>
      <c r="AE135" s="118" t="b">
        <f>IFERROR(IF(AND(K135="A"),VLOOKUP($AE$12,'Sel Coberturas,Capitais,Frquias'!$B$11:$E$17,2,FALSE),IF(AND(K135="B"),VLOOKUP($AE$12,'Sel Coberturas,Capitais,Frquias'!$B$22:$E$30,2,FALSE),IF(AND(K135="C"),VLOOKUP($AE$12,'Sel Coberturas,Capitais,Frquias'!$B$35:$E$48,2,FALSE),IF(AND(K135="D"),VLOOKUP($AE$12,'Sel Coberturas,Capitais,Frquias'!$G$11:$J$15,2,FALSE),IF(AND(K135="E"),VLOOKUP($AE$12,'Sel Coberturas,Capitais,Frquias'!$G$22:$J$32,2,FALSE),IF(AND(K135="F"),VLOOKUP($AE$12,'Sel Coberturas,Capitais,Frquias'!$L$11:$O$17,2,FALSE),IF(AND(K135="G"),VLOOKUP($AE$12,'Sel Coberturas,Capitais,Frquias'!$Q$11:$T$11,2,FALSE)))))))),"N")</f>
        <v>0</v>
      </c>
      <c r="AF135" s="118" t="b">
        <f>IF(AND(AE135="N"),"N",(IF(AND(K135="A"),VLOOKUP($AE$12,'Sel Coberturas,Capitais,Frquias'!$B$11:$E$17,3,FALSE),IF(AND(K135="B"),VLOOKUP($AE$12,'Sel Coberturas,Capitais,Frquias'!$B$22:$E$30,3,FALSE),IF(AND(K135="C"),VLOOKUP($AE$12,'Sel Coberturas,Capitais,Frquias'!$B$35:$E$48,3,FALSE),IF(AND(K135="D"),VLOOKUP($AE$12,'Sel Coberturas,Capitais,Frquias'!$G$11:$J$15,3,FALSE),IF(AND(K135="E"),VLOOKUP($AE$12,'Sel Coberturas,Capitais,Frquias'!$G$22:$J$32,3,FALSE),IF(AND(K135="F"),VLOOKUP($AE$12,'Sel Coberturas,Capitais,Frquias'!$L$11:$O$17,3,FALSE),IF(AND(K135="G"),VLOOKUP($AE$12,'Sel Coberturas,Capitais,Frquias'!$Q$11:$T$11,3,FALSE))))))))))</f>
        <v>0</v>
      </c>
      <c r="AG135" s="118" t="b">
        <f>IFERROR(IF(AND(K135="A"),VLOOKUP($AG$12,'Sel Coberturas,Capitais,Frquias'!$B$11:$E$17,2,FALSE),IF(AND(K135="B"),VLOOKUP($AG$12,'Sel Coberturas,Capitais,Frquias'!$B$22:$E$30,2,FALSE),IF(AND(K135="C"),VLOOKUP($AG$12,'Sel Coberturas,Capitais,Frquias'!$B$35:$E$48,2,FALSE),IF(AND(K135="D"),VLOOKUP($AG$12,'Sel Coberturas,Capitais,Frquias'!$G$11:$J$15,2,FALSE),IF(AND(K135="E"),VLOOKUP($AG$12,'Sel Coberturas,Capitais,Frquias'!$G$22:$J$32,2,FALSE),IF(AND(K135="F"),VLOOKUP($AG$12,'Sel Coberturas,Capitais,Frquias'!$L$11:$O$17,2,FALSE),IF(AND(K135="G"),VLOOKUP($AG$12,'Sel Coberturas,Capitais,Frquias'!$Q$11:$T$11,2,FALSE)))))))),"N")</f>
        <v>0</v>
      </c>
      <c r="AH135" s="118" t="b">
        <f>IF(AND(AG135="N"),"N",(IF(AND(K135="A"),VLOOKUP($AG$12,'Sel Coberturas,Capitais,Frquias'!$B$11:$E$17,3,FALSE),IF(AND(K135="B"),VLOOKUP($AG$12,'Sel Coberturas,Capitais,Frquias'!$B$22:$E$30,3,FALSE),IF(AND(K135="C"),VLOOKUP($AG$12,'Sel Coberturas,Capitais,Frquias'!$B$35:$E$48,3,FALSE),IF(AND(K135="D"),VLOOKUP($AG$12,'Sel Coberturas,Capitais,Frquias'!$G$11:$J$15,3,FALSE),IF(AND(K135="E"),VLOOKUP($AG$12,'Sel Coberturas,Capitais,Frquias'!$G$22:$J$32,3,FALSE),IF(AND(K135="F"),VLOOKUP($AG$12,'Sel Coberturas,Capitais,Frquias'!$L$11:$O$17,3,FALSE),IF(AND(K135="G"),VLOOKUP($AG$12,'Sel Coberturas,Capitais,Frquias'!$Q$11:$T$11,3,FALSE))))))))))</f>
        <v>0</v>
      </c>
      <c r="AI135" s="118" t="b">
        <f>IFERROR(IF(AND(K135="A"),VLOOKUP($AI$12,'Sel Coberturas,Capitais,Frquias'!$B$11:$E$17,2,FALSE),IF(AND(K135="B"),VLOOKUP($AI$12,'Sel Coberturas,Capitais,Frquias'!$B$22:$E$30,2,FALSE),IF(AND(K135="C"),VLOOKUP($AI$12,'Sel Coberturas,Capitais,Frquias'!$B$35:$E$48,2,FALSE),IF(AND(K135="D"),VLOOKUP($AI$12,'Sel Coberturas,Capitais,Frquias'!$G$11:$J$15,2,FALSE),IF(AND(K135="E"),VLOOKUP($AI$12,'Sel Coberturas,Capitais,Frquias'!$G$22:$J$32,2,FALSE),IF(AND(K135="F"),VLOOKUP($AI$12,'Sel Coberturas,Capitais,Frquias'!$L$11:$O$17,2,FALSE),IF(AND(K135="G"),VLOOKUP($AI$12,'Sel Coberturas,Capitais,Frquias'!$Q$11:$T$11,2,FALSE)))))))),"N")</f>
        <v>0</v>
      </c>
      <c r="BU135" s="100" t="s">
        <v>637</v>
      </c>
      <c r="BV135" s="100" t="s">
        <v>339</v>
      </c>
      <c r="BW135" s="94" t="s">
        <v>636</v>
      </c>
      <c r="BY135" s="102" t="s">
        <v>1622</v>
      </c>
      <c r="BZ135" s="103" t="s">
        <v>376</v>
      </c>
      <c r="CA135" s="103">
        <v>6022</v>
      </c>
      <c r="CC135" s="90">
        <v>2601</v>
      </c>
      <c r="CD135" s="89" t="s">
        <v>1450</v>
      </c>
      <c r="CF135" s="90">
        <v>13201</v>
      </c>
      <c r="CG135" s="92" t="s">
        <v>1964</v>
      </c>
    </row>
    <row r="136" spans="1:85">
      <c r="A136" s="85">
        <f t="shared" si="1"/>
        <v>124</v>
      </c>
      <c r="B136" s="114"/>
      <c r="C136" s="115"/>
      <c r="D136" s="115"/>
      <c r="E136" s="115"/>
      <c r="F136" s="114"/>
      <c r="G136" s="114"/>
      <c r="H136" s="114"/>
      <c r="I136" s="121"/>
      <c r="J136" s="116"/>
      <c r="K136" s="116"/>
      <c r="L136" s="117" t="b">
        <f>IFERROR(IF(AND(K136="A"),VLOOKUP($L$12,'Sel Coberturas,Capitais,Frquias'!$B$11:$E$17,3,FALSE),IF(AND(K136="B"),VLOOKUP($L$12,'Sel Coberturas,Capitais,Frquias'!$B$22:$E$30,3,FALSE),IF(AND(K136="C"),VLOOKUP($L$12,'Sel Coberturas,Capitais,Frquias'!$B$35:$E$48,3,FALSE),IF(AND(K136="D"),VLOOKUP($L$12,'Sel Coberturas,Capitais,Frquias'!$G$11:$J$15,3,FALSE),IF(AND(K136="E"),VLOOKUP($L$12,'Sel Coberturas,Capitais,Frquias'!$G$22:$J$32,3,FALSE),IF(AND(K136="F"),VLOOKUP($L$12,'Sel Coberturas,Capitais,Frquias'!$L$11:$O$17,3,FALSE),IF(AND(K136="G"),VLOOKUP($L$12,'Sel Coberturas,Capitais,Frquias'!$Q$11:$T$11,3,FALSE)))))))),"")</f>
        <v>0</v>
      </c>
      <c r="M136" s="118" t="b">
        <f>IFERROR(IF(AND(K136="A"),VLOOKUP($M$12,'Sel Coberturas,Capitais,Frquias'!$B$11:$E$17,2,FALSE),IF(AND(K136="B"),VLOOKUP($M$12,'Sel Coberturas,Capitais,Frquias'!$B$22:$E$30,2,FALSE),IF(AND(K136="C"),VLOOKUP($M$12,'Sel Coberturas,Capitais,Frquias'!$B$35:$E$48,2,FALSE),IF(AND(K136="D"),VLOOKUP($M$12,'Sel Coberturas,Capitais,Frquias'!$G$11:$J$15,2,FALSE),IF(AND(K136="E"),VLOOKUP($M$12,'Sel Coberturas,Capitais,Frquias'!$G$22:$J$32,2,FALSE),IF(AND(K136="F"),VLOOKUP($M$12,'Sel Coberturas,Capitais,Frquias'!$L$11:$O$17,2,FALSE),IF(AND(K136="G"),VLOOKUP($M$12,'Sel Coberturas,Capitais,Frquias'!$Q$11:$T$11,2,FALSE)))))))),"N")</f>
        <v>0</v>
      </c>
      <c r="N136" s="118" t="b">
        <f>IF(AND(M136="N"),"N",(IF(AND(K136="A"),VLOOKUP($M$12,'Sel Coberturas,Capitais,Frquias'!$B$11:$E$17,3,FALSE),IF(AND(K136="B"),VLOOKUP($M$12,'Sel Coberturas,Capitais,Frquias'!$B$22:$E$30,3,FALSE),IF(AND(K136="C"),VLOOKUP($M$12,'Sel Coberturas,Capitais,Frquias'!$B$35:$E$48,3,FALSE),IF(AND(K136="D"),VLOOKUP($M$12,'Sel Coberturas,Capitais,Frquias'!$G$11:$J$15,3,FALSE),IF(AND(K136="E"),VLOOKUP($M$12,'Sel Coberturas,Capitais,Frquias'!$G$22:$J$32,3,FALSE),IF(AND(K136="F"),VLOOKUP($M$12,'Sel Coberturas,Capitais,Frquias'!$L$11:$O$17,3,FALSE),IF(AND(K136="G"),VLOOKUP($M$12,'Sel Coberturas,Capitais,Frquias'!$Q$11:$T$11,3,FALSE))))))))))</f>
        <v>0</v>
      </c>
      <c r="O136" s="118" t="b">
        <f>IFERROR(IF(AND(K136="A"),VLOOKUP($O$12,'Sel Coberturas,Capitais,Frquias'!$B$11:$E$17,2,FALSE),IF(AND(K136="B"),VLOOKUP($O$12,'Sel Coberturas,Capitais,Frquias'!$B$22:$E$30,2,FALSE),IF(AND(K136="C"),VLOOKUP($O$12,'Sel Coberturas,Capitais,Frquias'!$B$35:$E$48,2,FALSE),IF(AND(K136="D"),VLOOKUP($O$12,'Sel Coberturas,Capitais,Frquias'!$G$11:$J$15,2,FALSE),IF(AND(K136="E"),VLOOKUP($O$12,'Sel Coberturas,Capitais,Frquias'!$G$22:$J$32,2,FALSE),IF(AND(K136="F"),VLOOKUP($O$12,'Sel Coberturas,Capitais,Frquias'!$L$11:$O$17,2,FALSE),IF(AND(K136="G"),VLOOKUP($O$12,'Sel Coberturas,Capitais,Frquias'!$Q$11:$T$11,2,FALSE)))))))),"N")</f>
        <v>0</v>
      </c>
      <c r="P136" s="118" t="b">
        <f>IFERROR(IF(AND(K136="A"),VLOOKUP($P$12,'Sel Coberturas,Capitais,Frquias'!$B$11:$E$17,2,FALSE),IF(AND(K136="B"),VLOOKUP($P$12,'Sel Coberturas,Capitais,Frquias'!$B$22:$E$30,2,FALSE),IF(AND(K136="C"),VLOOKUP($P$12,'Sel Coberturas,Capitais,Frquias'!$B$35:$E$48,2,FALSE),IF(AND(K136="D"),VLOOKUP($P$12,'Sel Coberturas,Capitais,Frquias'!$G$11:$J$15,2,FALSE),IF(AND(K136="E"),VLOOKUP($P$12,'Sel Coberturas,Capitais,Frquias'!$G$22:$J$32,2,FALSE),IF(AND(K136="F"),VLOOKUP($P$12,'Sel Coberturas,Capitais,Frquias'!$L$11:$O$17,2,FALSE),IF(AND(K136="G"),VLOOKUP($P$12,'Sel Coberturas,Capitais,Frquias'!$Q$11:$T$11,2,FALSE)))))))),"N")</f>
        <v>0</v>
      </c>
      <c r="Q136" s="118" t="b">
        <f>IFERROR(IF(AND(K136="A"),VLOOKUP($Q$12,'Sel Coberturas,Capitais,Frquias'!$B$11:$E$17,2,FALSE),IF(AND(K136="B"),VLOOKUP($Q$12,'Sel Coberturas,Capitais,Frquias'!$B$22:$E$30,2,FALSE),IF(AND(K136="C"),VLOOKUP($Q$12,'Sel Coberturas,Capitais,Frquias'!$B$35:$E$48,2,FALSE),IF(AND(K136="D"),VLOOKUP($Q$12,'Sel Coberturas,Capitais,Frquias'!$G$11:$J$15,2,FALSE),IF(AND(K136="E"),VLOOKUP($Q$12,'Sel Coberturas,Capitais,Frquias'!$G$22:$J$32,2,FALSE),IF(AND(K136="F"),VLOOKUP($Q$12,'Sel Coberturas,Capitais,Frquias'!$L$11:$O$17,2,FALSE),IF(AND(K136="G"),VLOOKUP($Q$12,'Sel Coberturas,Capitais,Frquias'!$Q$11:$T$11,2,FALSE)))))))),"N")</f>
        <v>0</v>
      </c>
      <c r="R136" s="118" t="b">
        <f>IF(AND(Q136="N"),"N",(IF(AND(K136="A"),VLOOKUP($Q$12,'Sel Coberturas,Capitais,Frquias'!$B$11:$E$17,3,FALSE),IF(AND(K136="B"),VLOOKUP($Q$12,'Sel Coberturas,Capitais,Frquias'!$B$22:$E$30,3,FALSE),IF(AND(K136="C"),VLOOKUP($Q$12,'Sel Coberturas,Capitais,Frquias'!$B$35:$E$48,3,FALSE),IF(AND(K136="D"),VLOOKUP($Q$12,'Sel Coberturas,Capitais,Frquias'!$G$11:$J$15,3,FALSE),IF(AND(K136="E"),VLOOKUP($Q$12,'Sel Coberturas,Capitais,Frquias'!$G$22:$J$32,3,FALSE),IF(AND(K136="F"),VLOOKUP($Q$12,'Sel Coberturas,Capitais,Frquias'!$L$11:$O$17,3,FALSE),IF(AND(K136="G"),VLOOKUP($Q$12,'Sel Coberturas,Capitais,Frquias'!$Q$11:$T$11,3,FALSE))))))))))</f>
        <v>0</v>
      </c>
      <c r="S136" s="118" t="b">
        <f>IFERROR(IF(AND(K136="A"),VLOOKUP($S$12,'Sel Coberturas,Capitais,Frquias'!$B$11:$E$17,2,FALSE),IF(AND(K136="B"),VLOOKUP($S$12,'Sel Coberturas,Capitais,Frquias'!$B$22:$E$30,2,FALSE),IF(AND(K136="C"),VLOOKUP($S$12,'Sel Coberturas,Capitais,Frquias'!$B$35:$E$48,2,FALSE),IF(AND(K136="D"),VLOOKUP($S$12,'Sel Coberturas,Capitais,Frquias'!$G$11:$J$15,2,FALSE),IF(AND(K136="E"),VLOOKUP($S$12,'Sel Coberturas,Capitais,Frquias'!$G$22:$J$32,2,FALSE),IF(AND(K136="F"),VLOOKUP($S$12,'Sel Coberturas,Capitais,Frquias'!$L$11:$O$17,2,FALSE),IF(AND(K136="G"),VLOOKUP($S$12,'Sel Coberturas,Capitais,Frquias'!$Q$11:$T$11,2,FALSE)))))))),"N")</f>
        <v>0</v>
      </c>
      <c r="T136" s="118" t="b">
        <f>IFERROR(IF(AND(S136="N"),"",(IF(AND(K136="A"),VLOOKUP($S$12,'Sel Coberturas,Capitais,Frquias'!$B$11:$E$17,4,FALSE),IF(AND(K136="B"),VLOOKUP($S$12,'Sel Coberturas,Capitais,Frquias'!$B$22:$E$30,4,FALSE),IF(AND(K136="C"),VLOOKUP($S$12,'Sel Coberturas,Capitais,Frquias'!$B$35:$E$48,4,FALSE),IF(AND(K136="D"),VLOOKUP($S$12,'Sel Coberturas,Capitais,Frquias'!$G$11:$J$15,4,FALSE),IF(AND(K136="E"),VLOOKUP($S$12,'Sel Coberturas,Capitais,Frquias'!$G$22:$J$32,4,FALSE),IF(AND(K136="F"),VLOOKUP($S$12,'Sel Coberturas,Capitais,Frquias'!$L$11:$O$17,4,FALSE),IF(AND(K136="G"),VLOOKUP($S$12,'Sel Coberturas,Capitais,Frquias'!$Q$11:$T$11,4,FALSE)))))))))),"")</f>
        <v>0</v>
      </c>
      <c r="U136" s="118" t="b">
        <f>IFERROR(IF(AND(K136="A"),VLOOKUP($U$12,'Sel Coberturas,Capitais,Frquias'!$B$11:$E$17,2,FALSE),IF(AND(K136="B"),VLOOKUP($U$12,'Sel Coberturas,Capitais,Frquias'!$B$22:$E$30,2,FALSE),IF(AND(K136="C"),VLOOKUP($U$12,'Sel Coberturas,Capitais,Frquias'!$B$35:$E$48,2,FALSE),IF(AND(K136="D"),VLOOKUP($U$12,'Sel Coberturas,Capitais,Frquias'!$G$11:$J$15,2,FALSE),IF(AND(K136="E"),VLOOKUP($U$12,'Sel Coberturas,Capitais,Frquias'!$G$22:$J$32,2,FALSE),IF(AND(K136="F"),VLOOKUP($U$12,'Sel Coberturas,Capitais,Frquias'!$L$11:$O$17,2,FALSE),IF(AND(K136="G"),VLOOKUP($U$12,'Sel Coberturas,Capitais,Frquias'!$Q$11:$T$11,2,FALSE)))))))),"N")</f>
        <v>0</v>
      </c>
      <c r="V136" s="119" t="b">
        <f>IFERROR(IF(AND(U136="N"),"",(IF(AND(K136="A"),VLOOKUP($U$12,'Sel Coberturas,Capitais,Frquias'!$B$11:$E$17,4,FALSE),IF(AND(K136="B"),VLOOKUP($U$12,'Sel Coberturas,Capitais,Frquias'!$B$22:$E$30,4,FALSE),IF(AND(K136="C"),VLOOKUP($U$12,'Sel Coberturas,Capitais,Frquias'!$B$35:$E$48,4,FALSE),IF(AND(K136="D"),VLOOKUP($U$12,'Sel Coberturas,Capitais,Frquias'!$G$11:$J$15,4,FALSE),IF(AND(K136="E"),VLOOKUP($U$12,'Sel Coberturas,Capitais,Frquias'!$G$22:$J$32,4,FALSE),IF(AND(K136="F"),VLOOKUP($U$12,'Sel Coberturas,Capitais,Frquias'!$L$11:$O$17,4,FALSE),IF(AND(K136="G"),VLOOKUP($U$12,'Sel Coberturas,Capitais,Frquias'!$Q$11:$T$11,4,FALSE)))))))))),"")</f>
        <v>0</v>
      </c>
      <c r="W136" s="118" t="b">
        <f>IFERROR(IF(AND(K136="A"),VLOOKUP($W$12,'Sel Coberturas,Capitais,Frquias'!$B$11:$E$17,2,FALSE),IF(AND(K136="B"),VLOOKUP($W$12,'Sel Coberturas,Capitais,Frquias'!$B$22:$E$30,2,FALSE),IF(AND(K136="C"),VLOOKUP($W$12,'Sel Coberturas,Capitais,Frquias'!$B$35:$E$48,2,FALSE),IF(AND(K136="D"),VLOOKUP($W$12,'Sel Coberturas,Capitais,Frquias'!$G$11:$J$15,2,FALSE),IF(AND(K136="E"),VLOOKUP($W$12,'Sel Coberturas,Capitais,Frquias'!$G$22:$J$32,2,FALSE),IF(AND(K136="F"),VLOOKUP($W$12,'Sel Coberturas,Capitais,Frquias'!$L$11:$O$17,2,FALSE),IF(AND(K136="G"),VLOOKUP($W$12,'Sel Coberturas,Capitais,Frquias'!$Q$11:$T$11,2,FALSE)))))))),"N")</f>
        <v>0</v>
      </c>
      <c r="X136" s="119" t="b">
        <f>IFERROR(IF(AND(W136="N"),"",(IF(AND(K136="A"),VLOOKUP($W$12,'Sel Coberturas,Capitais,Frquias'!$B$11:$E$17,4,FALSE),IF(AND(K136="B"),VLOOKUP($W$12,'Sel Coberturas,Capitais,Frquias'!$B$22:$E$30,4,FALSE),IF(AND(K136="C"),VLOOKUP($W$12,'Sel Coberturas,Capitais,Frquias'!$B$35:$E$48,4,FALSE),IF(AND(K136="D"),VLOOKUP($W$12,'Sel Coberturas,Capitais,Frquias'!$G$11:$J$15,4,FALSE),IF(AND(K136="E"),VLOOKUP($W$12,'Sel Coberturas,Capitais,Frquias'!$G$22:$J$32,4,FALSE),IF(AND(K136="F"),VLOOKUP($W$12,'Sel Coberturas,Capitais,Frquias'!$L$11:$O$17,4,FALSE),IF(AND(K136="G"),VLOOKUP($W$12,'Sel Coberturas,Capitais,Frquias'!$Q$11:$T$11,4,FALSE)))))))))),"")</f>
        <v>0</v>
      </c>
      <c r="Y136" s="118" t="b">
        <f>IFERROR(IF(AND(K136="A"),VLOOKUP($Y$12,'Sel Coberturas,Capitais,Frquias'!$B$11:$E$17,2,FALSE),IF(AND(K136="B"),VLOOKUP($Y$12,'Sel Coberturas,Capitais,Frquias'!$B$22:$E$30,2,FALSE),IF(AND(K136="C"),VLOOKUP($Y$12,'Sel Coberturas,Capitais,Frquias'!$B$35:$E$48,2,FALSE),IF(AND(K136="D"),VLOOKUP($Y$12,'Sel Coberturas,Capitais,Frquias'!$G$11:$J$15,2,FALSE),IF(AND(K136="E"),VLOOKUP($Y$12,'Sel Coberturas,Capitais,Frquias'!$G$22:$J$32,2,FALSE),IF(AND(K136="F"),VLOOKUP($Y$12,'Sel Coberturas,Capitais,Frquias'!$L$11:$O$17,2,FALSE),IF(AND(K136="G"),VLOOKUP($Y$12,'Sel Coberturas,Capitais,Frquias'!$Q$11:$T$11,2,FALSE)))))))),"N")</f>
        <v>0</v>
      </c>
      <c r="Z136" s="119" t="b">
        <f>IFERROR(IF(AND(Y136="N"),"",(IF(AND(K136="A"),VLOOKUP($Y$12,'Sel Coberturas,Capitais,Frquias'!$B$11:$E$17,4,FALSE),IF(AND(K136="B"),VLOOKUP($Y$12,'Sel Coberturas,Capitais,Frquias'!$B$22:$E$30,4,FALSE),IF(AND(K136="C"),VLOOKUP($Y$12,'Sel Coberturas,Capitais,Frquias'!$B$35:$E$48,4,FALSE),IF(AND(K136="D"),VLOOKUP($Y$12,'Sel Coberturas,Capitais,Frquias'!$G$11:$J$15,4,FALSE),IF(AND(K136="E"),VLOOKUP($Y$12,'Sel Coberturas,Capitais,Frquias'!$G$22:$J$32,4,FALSE),IF(AND(K136="F"),VLOOKUP($Y$12,'Sel Coberturas,Capitais,Frquias'!$L$11:$O$17,4,FALSE),IF(AND(K136="G"),VLOOKUP($Y$12,'Sel Coberturas,Capitais,Frquias'!$Q$11:$T$11,4,FALSE)))))))))),"")</f>
        <v>0</v>
      </c>
      <c r="AA136" s="118" t="b">
        <f>IFERROR(IF(AND(K136="A"),VLOOKUP($AA$12,'Sel Coberturas,Capitais,Frquias'!$B$11:$E$17,2,FALSE),IF(AND(K136="B"),VLOOKUP($AA$12,'Sel Coberturas,Capitais,Frquias'!$B$22:$E$30,2,FALSE),IF(AND(K136="C"),VLOOKUP($AA$12,'Sel Coberturas,Capitais,Frquias'!$B$35:$E$48,2,FALSE),IF(AND(K136="D"),VLOOKUP($AA$12,'Sel Coberturas,Capitais,Frquias'!$G$11:$J$15,2,FALSE),IF(AND(K136="E"),VLOOKUP($AA$12,'Sel Coberturas,Capitais,Frquias'!$G$22:$J$32,2,FALSE),IF(AND(K136="F"),VLOOKUP($AA$12,'Sel Coberturas,Capitais,Frquias'!$L$11:$O$17,2,FALSE),IF(AND(K136="G"),VLOOKUP($AA$12,'Sel Coberturas,Capitais,Frquias'!$Q$11:$T$11,2,FALSE)))))))),"N")</f>
        <v>0</v>
      </c>
      <c r="AB136" s="119" t="b">
        <f>IFERROR(IF(AND(AA136="N"),"",(IF(AND(K136="A"),VLOOKUP($AA$12,'Sel Coberturas,Capitais,Frquias'!$B$11:$E$17,4,FALSE),IF(AND(K136="B"),VLOOKUP($AA$12,'Sel Coberturas,Capitais,Frquias'!$B$22:$E$30,4,FALSE),IF(AND(K136="C"),VLOOKUP($AA$12,'Sel Coberturas,Capitais,Frquias'!$B$35:$E$48,4,FALSE),IF(AND(K136="D"),VLOOKUP($AA$12,'Sel Coberturas,Capitais,Frquias'!$G$11:$J$15,4,FALSE),IF(AND(K136="E"),VLOOKUP($AA$12,'Sel Coberturas,Capitais,Frquias'!$G$22:$J$32,4,FALSE),IF(AND(K136="F"),VLOOKUP($AA$12,'Sel Coberturas,Capitais,Frquias'!$L$11:$O$17,4,FALSE),IF(AND(K136="G"),VLOOKUP($AA$12,'Sel Coberturas,Capitais,Frquias'!$Q$11:$T$11,4,FALSE)))))))))),"")</f>
        <v>0</v>
      </c>
      <c r="AC136" s="118" t="b">
        <f>IFERROR(IF(AND(K136="A"),VLOOKUP($AC$12,'Sel Coberturas,Capitais,Frquias'!$B$11:$E$17,2,FALSE),IF(AND(K136="B"),VLOOKUP($AC$12,'Sel Coberturas,Capitais,Frquias'!$B$22:$E$30,2,FALSE),IF(AND(K136="C"),VLOOKUP($AC$12,'Sel Coberturas,Capitais,Frquias'!$B$35:$E$48,2,FALSE),IF(AND(K136="D"),VLOOKUP($AC$12,'Sel Coberturas,Capitais,Frquias'!$G$11:$J$15,2,FALSE),IF(AND(K136="E"),VLOOKUP($AC$12,'Sel Coberturas,Capitais,Frquias'!$G$22:$J$32,2,FALSE),IF(AND(K136="F"),VLOOKUP($AC$12,'Sel Coberturas,Capitais,Frquias'!$L$11:$O$17,2,FALSE),IF(AND(K136="G"),VLOOKUP($AC$12,'Sel Coberturas,Capitais,Frquias'!$Q$11:$T$11,2,FALSE)))))))),"N")</f>
        <v>0</v>
      </c>
      <c r="AD136" s="118" t="b">
        <f>IF(AND(AC136="N"),"N",(IF(AND(K136="A"),VLOOKUP($AC$12,'Sel Coberturas,Capitais,Frquias'!$B$11:$E$17,3,FALSE),IF(AND(K136="B"),VLOOKUP($AC$12,'Sel Coberturas,Capitais,Frquias'!$B$22:$E$30,3,FALSE),IF(AND(K136="C"),VLOOKUP($AC$12,'Sel Coberturas,Capitais,Frquias'!$B$35:$E$48,3,FALSE),IF(AND(K136="D"),VLOOKUP($AC$12,'Sel Coberturas,Capitais,Frquias'!$G$11:$J$15,3,FALSE),IF(AND(K136="E"),VLOOKUP($AC$12,'Sel Coberturas,Capitais,Frquias'!$G$22:$J$32,3,FALSE),IF(AND(K136="F"),VLOOKUP($AC$12,'Sel Coberturas,Capitais,Frquias'!$L$11:$O$17,3,FALSE),IF(AND(K136="G"),VLOOKUP($AC$12,'Sel Coberturas,Capitais,Frquias'!$Q$11:$T$11,3,FALSE))))))))))</f>
        <v>0</v>
      </c>
      <c r="AE136" s="118" t="b">
        <f>IFERROR(IF(AND(K136="A"),VLOOKUP($AE$12,'Sel Coberturas,Capitais,Frquias'!$B$11:$E$17,2,FALSE),IF(AND(K136="B"),VLOOKUP($AE$12,'Sel Coberturas,Capitais,Frquias'!$B$22:$E$30,2,FALSE),IF(AND(K136="C"),VLOOKUP($AE$12,'Sel Coberturas,Capitais,Frquias'!$B$35:$E$48,2,FALSE),IF(AND(K136="D"),VLOOKUP($AE$12,'Sel Coberturas,Capitais,Frquias'!$G$11:$J$15,2,FALSE),IF(AND(K136="E"),VLOOKUP($AE$12,'Sel Coberturas,Capitais,Frquias'!$G$22:$J$32,2,FALSE),IF(AND(K136="F"),VLOOKUP($AE$12,'Sel Coberturas,Capitais,Frquias'!$L$11:$O$17,2,FALSE),IF(AND(K136="G"),VLOOKUP($AE$12,'Sel Coberturas,Capitais,Frquias'!$Q$11:$T$11,2,FALSE)))))))),"N")</f>
        <v>0</v>
      </c>
      <c r="AF136" s="118" t="b">
        <f>IF(AND(AE136="N"),"N",(IF(AND(K136="A"),VLOOKUP($AE$12,'Sel Coberturas,Capitais,Frquias'!$B$11:$E$17,3,FALSE),IF(AND(K136="B"),VLOOKUP($AE$12,'Sel Coberturas,Capitais,Frquias'!$B$22:$E$30,3,FALSE),IF(AND(K136="C"),VLOOKUP($AE$12,'Sel Coberturas,Capitais,Frquias'!$B$35:$E$48,3,FALSE),IF(AND(K136="D"),VLOOKUP($AE$12,'Sel Coberturas,Capitais,Frquias'!$G$11:$J$15,3,FALSE),IF(AND(K136="E"),VLOOKUP($AE$12,'Sel Coberturas,Capitais,Frquias'!$G$22:$J$32,3,FALSE),IF(AND(K136="F"),VLOOKUP($AE$12,'Sel Coberturas,Capitais,Frquias'!$L$11:$O$17,3,FALSE),IF(AND(K136="G"),VLOOKUP($AE$12,'Sel Coberturas,Capitais,Frquias'!$Q$11:$T$11,3,FALSE))))))))))</f>
        <v>0</v>
      </c>
      <c r="AG136" s="118" t="b">
        <f>IFERROR(IF(AND(K136="A"),VLOOKUP($AG$12,'Sel Coberturas,Capitais,Frquias'!$B$11:$E$17,2,FALSE),IF(AND(K136="B"),VLOOKUP($AG$12,'Sel Coberturas,Capitais,Frquias'!$B$22:$E$30,2,FALSE),IF(AND(K136="C"),VLOOKUP($AG$12,'Sel Coberturas,Capitais,Frquias'!$B$35:$E$48,2,FALSE),IF(AND(K136="D"),VLOOKUP($AG$12,'Sel Coberturas,Capitais,Frquias'!$G$11:$J$15,2,FALSE),IF(AND(K136="E"),VLOOKUP($AG$12,'Sel Coberturas,Capitais,Frquias'!$G$22:$J$32,2,FALSE),IF(AND(K136="F"),VLOOKUP($AG$12,'Sel Coberturas,Capitais,Frquias'!$L$11:$O$17,2,FALSE),IF(AND(K136="G"),VLOOKUP($AG$12,'Sel Coberturas,Capitais,Frquias'!$Q$11:$T$11,2,FALSE)))))))),"N")</f>
        <v>0</v>
      </c>
      <c r="AH136" s="118" t="b">
        <f>IF(AND(AG136="N"),"N",(IF(AND(K136="A"),VLOOKUP($AG$12,'Sel Coberturas,Capitais,Frquias'!$B$11:$E$17,3,FALSE),IF(AND(K136="B"),VLOOKUP($AG$12,'Sel Coberturas,Capitais,Frquias'!$B$22:$E$30,3,FALSE),IF(AND(K136="C"),VLOOKUP($AG$12,'Sel Coberturas,Capitais,Frquias'!$B$35:$E$48,3,FALSE),IF(AND(K136="D"),VLOOKUP($AG$12,'Sel Coberturas,Capitais,Frquias'!$G$11:$J$15,3,FALSE),IF(AND(K136="E"),VLOOKUP($AG$12,'Sel Coberturas,Capitais,Frquias'!$G$22:$J$32,3,FALSE),IF(AND(K136="F"),VLOOKUP($AG$12,'Sel Coberturas,Capitais,Frquias'!$L$11:$O$17,3,FALSE),IF(AND(K136="G"),VLOOKUP($AG$12,'Sel Coberturas,Capitais,Frquias'!$Q$11:$T$11,3,FALSE))))))))))</f>
        <v>0</v>
      </c>
      <c r="AI136" s="118" t="b">
        <f>IFERROR(IF(AND(K136="A"),VLOOKUP($AI$12,'Sel Coberturas,Capitais,Frquias'!$B$11:$E$17,2,FALSE),IF(AND(K136="B"),VLOOKUP($AI$12,'Sel Coberturas,Capitais,Frquias'!$B$22:$E$30,2,FALSE),IF(AND(K136="C"),VLOOKUP($AI$12,'Sel Coberturas,Capitais,Frquias'!$B$35:$E$48,2,FALSE),IF(AND(K136="D"),VLOOKUP($AI$12,'Sel Coberturas,Capitais,Frquias'!$G$11:$J$15,2,FALSE),IF(AND(K136="E"),VLOOKUP($AI$12,'Sel Coberturas,Capitais,Frquias'!$G$22:$J$32,2,FALSE),IF(AND(K136="F"),VLOOKUP($AI$12,'Sel Coberturas,Capitais,Frquias'!$L$11:$O$17,2,FALSE),IF(AND(K136="G"),VLOOKUP($AI$12,'Sel Coberturas,Capitais,Frquias'!$Q$11:$T$11,2,FALSE)))))))),"N")</f>
        <v>0</v>
      </c>
      <c r="BU136" s="100" t="s">
        <v>641</v>
      </c>
      <c r="BV136" s="100" t="s">
        <v>231</v>
      </c>
      <c r="BW136" s="94" t="s">
        <v>640</v>
      </c>
      <c r="BY136" s="102" t="s">
        <v>367</v>
      </c>
      <c r="BZ136" s="103" t="s">
        <v>368</v>
      </c>
      <c r="CA136" s="103">
        <v>211</v>
      </c>
      <c r="CC136" s="90">
        <v>2605</v>
      </c>
      <c r="CD136" s="89" t="s">
        <v>1965</v>
      </c>
      <c r="CF136" s="90">
        <v>13202</v>
      </c>
      <c r="CG136" s="92" t="s">
        <v>1966</v>
      </c>
    </row>
    <row r="137" spans="1:85">
      <c r="A137" s="85">
        <f t="shared" si="1"/>
        <v>125</v>
      </c>
      <c r="B137" s="114"/>
      <c r="C137" s="115"/>
      <c r="D137" s="115"/>
      <c r="E137" s="115"/>
      <c r="F137" s="114"/>
      <c r="G137" s="114"/>
      <c r="H137" s="114"/>
      <c r="I137" s="121"/>
      <c r="J137" s="116"/>
      <c r="K137" s="116"/>
      <c r="L137" s="117" t="b">
        <f>IFERROR(IF(AND(K137="A"),VLOOKUP($L$12,'Sel Coberturas,Capitais,Frquias'!$B$11:$E$17,3,FALSE),IF(AND(K137="B"),VLOOKUP($L$12,'Sel Coberturas,Capitais,Frquias'!$B$22:$E$30,3,FALSE),IF(AND(K137="C"),VLOOKUP($L$12,'Sel Coberturas,Capitais,Frquias'!$B$35:$E$48,3,FALSE),IF(AND(K137="D"),VLOOKUP($L$12,'Sel Coberturas,Capitais,Frquias'!$G$11:$J$15,3,FALSE),IF(AND(K137="E"),VLOOKUP($L$12,'Sel Coberturas,Capitais,Frquias'!$G$22:$J$32,3,FALSE),IF(AND(K137="F"),VLOOKUP($L$12,'Sel Coberturas,Capitais,Frquias'!$L$11:$O$17,3,FALSE),IF(AND(K137="G"),VLOOKUP($L$12,'Sel Coberturas,Capitais,Frquias'!$Q$11:$T$11,3,FALSE)))))))),"")</f>
        <v>0</v>
      </c>
      <c r="M137" s="118" t="b">
        <f>IFERROR(IF(AND(K137="A"),VLOOKUP($M$12,'Sel Coberturas,Capitais,Frquias'!$B$11:$E$17,2,FALSE),IF(AND(K137="B"),VLOOKUP($M$12,'Sel Coberturas,Capitais,Frquias'!$B$22:$E$30,2,FALSE),IF(AND(K137="C"),VLOOKUP($M$12,'Sel Coberturas,Capitais,Frquias'!$B$35:$E$48,2,FALSE),IF(AND(K137="D"),VLOOKUP($M$12,'Sel Coberturas,Capitais,Frquias'!$G$11:$J$15,2,FALSE),IF(AND(K137="E"),VLOOKUP($M$12,'Sel Coberturas,Capitais,Frquias'!$G$22:$J$32,2,FALSE),IF(AND(K137="F"),VLOOKUP($M$12,'Sel Coberturas,Capitais,Frquias'!$L$11:$O$17,2,FALSE),IF(AND(K137="G"),VLOOKUP($M$12,'Sel Coberturas,Capitais,Frquias'!$Q$11:$T$11,2,FALSE)))))))),"N")</f>
        <v>0</v>
      </c>
      <c r="N137" s="118" t="b">
        <f>IF(AND(M137="N"),"N",(IF(AND(K137="A"),VLOOKUP($M$12,'Sel Coberturas,Capitais,Frquias'!$B$11:$E$17,3,FALSE),IF(AND(K137="B"),VLOOKUP($M$12,'Sel Coberturas,Capitais,Frquias'!$B$22:$E$30,3,FALSE),IF(AND(K137="C"),VLOOKUP($M$12,'Sel Coberturas,Capitais,Frquias'!$B$35:$E$48,3,FALSE),IF(AND(K137="D"),VLOOKUP($M$12,'Sel Coberturas,Capitais,Frquias'!$G$11:$J$15,3,FALSE),IF(AND(K137="E"),VLOOKUP($M$12,'Sel Coberturas,Capitais,Frquias'!$G$22:$J$32,3,FALSE),IF(AND(K137="F"),VLOOKUP($M$12,'Sel Coberturas,Capitais,Frquias'!$L$11:$O$17,3,FALSE),IF(AND(K137="G"),VLOOKUP($M$12,'Sel Coberturas,Capitais,Frquias'!$Q$11:$T$11,3,FALSE))))))))))</f>
        <v>0</v>
      </c>
      <c r="O137" s="118" t="b">
        <f>IFERROR(IF(AND(K137="A"),VLOOKUP($O$12,'Sel Coberturas,Capitais,Frquias'!$B$11:$E$17,2,FALSE),IF(AND(K137="B"),VLOOKUP($O$12,'Sel Coberturas,Capitais,Frquias'!$B$22:$E$30,2,FALSE),IF(AND(K137="C"),VLOOKUP($O$12,'Sel Coberturas,Capitais,Frquias'!$B$35:$E$48,2,FALSE),IF(AND(K137="D"),VLOOKUP($O$12,'Sel Coberturas,Capitais,Frquias'!$G$11:$J$15,2,FALSE),IF(AND(K137="E"),VLOOKUP($O$12,'Sel Coberturas,Capitais,Frquias'!$G$22:$J$32,2,FALSE),IF(AND(K137="F"),VLOOKUP($O$12,'Sel Coberturas,Capitais,Frquias'!$L$11:$O$17,2,FALSE),IF(AND(K137="G"),VLOOKUP($O$12,'Sel Coberturas,Capitais,Frquias'!$Q$11:$T$11,2,FALSE)))))))),"N")</f>
        <v>0</v>
      </c>
      <c r="P137" s="118" t="b">
        <f>IFERROR(IF(AND(K137="A"),VLOOKUP($P$12,'Sel Coberturas,Capitais,Frquias'!$B$11:$E$17,2,FALSE),IF(AND(K137="B"),VLOOKUP($P$12,'Sel Coberturas,Capitais,Frquias'!$B$22:$E$30,2,FALSE),IF(AND(K137="C"),VLOOKUP($P$12,'Sel Coberturas,Capitais,Frquias'!$B$35:$E$48,2,FALSE),IF(AND(K137="D"),VLOOKUP($P$12,'Sel Coberturas,Capitais,Frquias'!$G$11:$J$15,2,FALSE),IF(AND(K137="E"),VLOOKUP($P$12,'Sel Coberturas,Capitais,Frquias'!$G$22:$J$32,2,FALSE),IF(AND(K137="F"),VLOOKUP($P$12,'Sel Coberturas,Capitais,Frquias'!$L$11:$O$17,2,FALSE),IF(AND(K137="G"),VLOOKUP($P$12,'Sel Coberturas,Capitais,Frquias'!$Q$11:$T$11,2,FALSE)))))))),"N")</f>
        <v>0</v>
      </c>
      <c r="Q137" s="118" t="b">
        <f>IFERROR(IF(AND(K137="A"),VLOOKUP($Q$12,'Sel Coberturas,Capitais,Frquias'!$B$11:$E$17,2,FALSE),IF(AND(K137="B"),VLOOKUP($Q$12,'Sel Coberturas,Capitais,Frquias'!$B$22:$E$30,2,FALSE),IF(AND(K137="C"),VLOOKUP($Q$12,'Sel Coberturas,Capitais,Frquias'!$B$35:$E$48,2,FALSE),IF(AND(K137="D"),VLOOKUP($Q$12,'Sel Coberturas,Capitais,Frquias'!$G$11:$J$15,2,FALSE),IF(AND(K137="E"),VLOOKUP($Q$12,'Sel Coberturas,Capitais,Frquias'!$G$22:$J$32,2,FALSE),IF(AND(K137="F"),VLOOKUP($Q$12,'Sel Coberturas,Capitais,Frquias'!$L$11:$O$17,2,FALSE),IF(AND(K137="G"),VLOOKUP($Q$12,'Sel Coberturas,Capitais,Frquias'!$Q$11:$T$11,2,FALSE)))))))),"N")</f>
        <v>0</v>
      </c>
      <c r="R137" s="118" t="b">
        <f>IF(AND(Q137="N"),"N",(IF(AND(K137="A"),VLOOKUP($Q$12,'Sel Coberturas,Capitais,Frquias'!$B$11:$E$17,3,FALSE),IF(AND(K137="B"),VLOOKUP($Q$12,'Sel Coberturas,Capitais,Frquias'!$B$22:$E$30,3,FALSE),IF(AND(K137="C"),VLOOKUP($Q$12,'Sel Coberturas,Capitais,Frquias'!$B$35:$E$48,3,FALSE),IF(AND(K137="D"),VLOOKUP($Q$12,'Sel Coberturas,Capitais,Frquias'!$G$11:$J$15,3,FALSE),IF(AND(K137="E"),VLOOKUP($Q$12,'Sel Coberturas,Capitais,Frquias'!$G$22:$J$32,3,FALSE),IF(AND(K137="F"),VLOOKUP($Q$12,'Sel Coberturas,Capitais,Frquias'!$L$11:$O$17,3,FALSE),IF(AND(K137="G"),VLOOKUP($Q$12,'Sel Coberturas,Capitais,Frquias'!$Q$11:$T$11,3,FALSE))))))))))</f>
        <v>0</v>
      </c>
      <c r="S137" s="118" t="b">
        <f>IFERROR(IF(AND(K137="A"),VLOOKUP($S$12,'Sel Coberturas,Capitais,Frquias'!$B$11:$E$17,2,FALSE),IF(AND(K137="B"),VLOOKUP($S$12,'Sel Coberturas,Capitais,Frquias'!$B$22:$E$30,2,FALSE),IF(AND(K137="C"),VLOOKUP($S$12,'Sel Coberturas,Capitais,Frquias'!$B$35:$E$48,2,FALSE),IF(AND(K137="D"),VLOOKUP($S$12,'Sel Coberturas,Capitais,Frquias'!$G$11:$J$15,2,FALSE),IF(AND(K137="E"),VLOOKUP($S$12,'Sel Coberturas,Capitais,Frquias'!$G$22:$J$32,2,FALSE),IF(AND(K137="F"),VLOOKUP($S$12,'Sel Coberturas,Capitais,Frquias'!$L$11:$O$17,2,FALSE),IF(AND(K137="G"),VLOOKUP($S$12,'Sel Coberturas,Capitais,Frquias'!$Q$11:$T$11,2,FALSE)))))))),"N")</f>
        <v>0</v>
      </c>
      <c r="T137" s="118" t="b">
        <f>IFERROR(IF(AND(S137="N"),"",(IF(AND(K137="A"),VLOOKUP($S$12,'Sel Coberturas,Capitais,Frquias'!$B$11:$E$17,4,FALSE),IF(AND(K137="B"),VLOOKUP($S$12,'Sel Coberturas,Capitais,Frquias'!$B$22:$E$30,4,FALSE),IF(AND(K137="C"),VLOOKUP($S$12,'Sel Coberturas,Capitais,Frquias'!$B$35:$E$48,4,FALSE),IF(AND(K137="D"),VLOOKUP($S$12,'Sel Coberturas,Capitais,Frquias'!$G$11:$J$15,4,FALSE),IF(AND(K137="E"),VLOOKUP($S$12,'Sel Coberturas,Capitais,Frquias'!$G$22:$J$32,4,FALSE),IF(AND(K137="F"),VLOOKUP($S$12,'Sel Coberturas,Capitais,Frquias'!$L$11:$O$17,4,FALSE),IF(AND(K137="G"),VLOOKUP($S$12,'Sel Coberturas,Capitais,Frquias'!$Q$11:$T$11,4,FALSE)))))))))),"")</f>
        <v>0</v>
      </c>
      <c r="U137" s="118" t="b">
        <f>IFERROR(IF(AND(K137="A"),VLOOKUP($U$12,'Sel Coberturas,Capitais,Frquias'!$B$11:$E$17,2,FALSE),IF(AND(K137="B"),VLOOKUP($U$12,'Sel Coberturas,Capitais,Frquias'!$B$22:$E$30,2,FALSE),IF(AND(K137="C"),VLOOKUP($U$12,'Sel Coberturas,Capitais,Frquias'!$B$35:$E$48,2,FALSE),IF(AND(K137="D"),VLOOKUP($U$12,'Sel Coberturas,Capitais,Frquias'!$G$11:$J$15,2,FALSE),IF(AND(K137="E"),VLOOKUP($U$12,'Sel Coberturas,Capitais,Frquias'!$G$22:$J$32,2,FALSE),IF(AND(K137="F"),VLOOKUP($U$12,'Sel Coberturas,Capitais,Frquias'!$L$11:$O$17,2,FALSE),IF(AND(K137="G"),VLOOKUP($U$12,'Sel Coberturas,Capitais,Frquias'!$Q$11:$T$11,2,FALSE)))))))),"N")</f>
        <v>0</v>
      </c>
      <c r="V137" s="119" t="b">
        <f>IFERROR(IF(AND(U137="N"),"",(IF(AND(K137="A"),VLOOKUP($U$12,'Sel Coberturas,Capitais,Frquias'!$B$11:$E$17,4,FALSE),IF(AND(K137="B"),VLOOKUP($U$12,'Sel Coberturas,Capitais,Frquias'!$B$22:$E$30,4,FALSE),IF(AND(K137="C"),VLOOKUP($U$12,'Sel Coberturas,Capitais,Frquias'!$B$35:$E$48,4,FALSE),IF(AND(K137="D"),VLOOKUP($U$12,'Sel Coberturas,Capitais,Frquias'!$G$11:$J$15,4,FALSE),IF(AND(K137="E"),VLOOKUP($U$12,'Sel Coberturas,Capitais,Frquias'!$G$22:$J$32,4,FALSE),IF(AND(K137="F"),VLOOKUP($U$12,'Sel Coberturas,Capitais,Frquias'!$L$11:$O$17,4,FALSE),IF(AND(K137="G"),VLOOKUP($U$12,'Sel Coberturas,Capitais,Frquias'!$Q$11:$T$11,4,FALSE)))))))))),"")</f>
        <v>0</v>
      </c>
      <c r="W137" s="118" t="b">
        <f>IFERROR(IF(AND(K137="A"),VLOOKUP($W$12,'Sel Coberturas,Capitais,Frquias'!$B$11:$E$17,2,FALSE),IF(AND(K137="B"),VLOOKUP($W$12,'Sel Coberturas,Capitais,Frquias'!$B$22:$E$30,2,FALSE),IF(AND(K137="C"),VLOOKUP($W$12,'Sel Coberturas,Capitais,Frquias'!$B$35:$E$48,2,FALSE),IF(AND(K137="D"),VLOOKUP($W$12,'Sel Coberturas,Capitais,Frquias'!$G$11:$J$15,2,FALSE),IF(AND(K137="E"),VLOOKUP($W$12,'Sel Coberturas,Capitais,Frquias'!$G$22:$J$32,2,FALSE),IF(AND(K137="F"),VLOOKUP($W$12,'Sel Coberturas,Capitais,Frquias'!$L$11:$O$17,2,FALSE),IF(AND(K137="G"),VLOOKUP($W$12,'Sel Coberturas,Capitais,Frquias'!$Q$11:$T$11,2,FALSE)))))))),"N")</f>
        <v>0</v>
      </c>
      <c r="X137" s="119" t="b">
        <f>IFERROR(IF(AND(W137="N"),"",(IF(AND(K137="A"),VLOOKUP($W$12,'Sel Coberturas,Capitais,Frquias'!$B$11:$E$17,4,FALSE),IF(AND(K137="B"),VLOOKUP($W$12,'Sel Coberturas,Capitais,Frquias'!$B$22:$E$30,4,FALSE),IF(AND(K137="C"),VLOOKUP($W$12,'Sel Coberturas,Capitais,Frquias'!$B$35:$E$48,4,FALSE),IF(AND(K137="D"),VLOOKUP($W$12,'Sel Coberturas,Capitais,Frquias'!$G$11:$J$15,4,FALSE),IF(AND(K137="E"),VLOOKUP($W$12,'Sel Coberturas,Capitais,Frquias'!$G$22:$J$32,4,FALSE),IF(AND(K137="F"),VLOOKUP($W$12,'Sel Coberturas,Capitais,Frquias'!$L$11:$O$17,4,FALSE),IF(AND(K137="G"),VLOOKUP($W$12,'Sel Coberturas,Capitais,Frquias'!$Q$11:$T$11,4,FALSE)))))))))),"")</f>
        <v>0</v>
      </c>
      <c r="Y137" s="118" t="b">
        <f>IFERROR(IF(AND(K137="A"),VLOOKUP($Y$12,'Sel Coberturas,Capitais,Frquias'!$B$11:$E$17,2,FALSE),IF(AND(K137="B"),VLOOKUP($Y$12,'Sel Coberturas,Capitais,Frquias'!$B$22:$E$30,2,FALSE),IF(AND(K137="C"),VLOOKUP($Y$12,'Sel Coberturas,Capitais,Frquias'!$B$35:$E$48,2,FALSE),IF(AND(K137="D"),VLOOKUP($Y$12,'Sel Coberturas,Capitais,Frquias'!$G$11:$J$15,2,FALSE),IF(AND(K137="E"),VLOOKUP($Y$12,'Sel Coberturas,Capitais,Frquias'!$G$22:$J$32,2,FALSE),IF(AND(K137="F"),VLOOKUP($Y$12,'Sel Coberturas,Capitais,Frquias'!$L$11:$O$17,2,FALSE),IF(AND(K137="G"),VLOOKUP($Y$12,'Sel Coberturas,Capitais,Frquias'!$Q$11:$T$11,2,FALSE)))))))),"N")</f>
        <v>0</v>
      </c>
      <c r="Z137" s="119" t="b">
        <f>IFERROR(IF(AND(Y137="N"),"",(IF(AND(K137="A"),VLOOKUP($Y$12,'Sel Coberturas,Capitais,Frquias'!$B$11:$E$17,4,FALSE),IF(AND(K137="B"),VLOOKUP($Y$12,'Sel Coberturas,Capitais,Frquias'!$B$22:$E$30,4,FALSE),IF(AND(K137="C"),VLOOKUP($Y$12,'Sel Coberturas,Capitais,Frquias'!$B$35:$E$48,4,FALSE),IF(AND(K137="D"),VLOOKUP($Y$12,'Sel Coberturas,Capitais,Frquias'!$G$11:$J$15,4,FALSE),IF(AND(K137="E"),VLOOKUP($Y$12,'Sel Coberturas,Capitais,Frquias'!$G$22:$J$32,4,FALSE),IF(AND(K137="F"),VLOOKUP($Y$12,'Sel Coberturas,Capitais,Frquias'!$L$11:$O$17,4,FALSE),IF(AND(K137="G"),VLOOKUP($Y$12,'Sel Coberturas,Capitais,Frquias'!$Q$11:$T$11,4,FALSE)))))))))),"")</f>
        <v>0</v>
      </c>
      <c r="AA137" s="118" t="b">
        <f>IFERROR(IF(AND(K137="A"),VLOOKUP($AA$12,'Sel Coberturas,Capitais,Frquias'!$B$11:$E$17,2,FALSE),IF(AND(K137="B"),VLOOKUP($AA$12,'Sel Coberturas,Capitais,Frquias'!$B$22:$E$30,2,FALSE),IF(AND(K137="C"),VLOOKUP($AA$12,'Sel Coberturas,Capitais,Frquias'!$B$35:$E$48,2,FALSE),IF(AND(K137="D"),VLOOKUP($AA$12,'Sel Coberturas,Capitais,Frquias'!$G$11:$J$15,2,FALSE),IF(AND(K137="E"),VLOOKUP($AA$12,'Sel Coberturas,Capitais,Frquias'!$G$22:$J$32,2,FALSE),IF(AND(K137="F"),VLOOKUP($AA$12,'Sel Coberturas,Capitais,Frquias'!$L$11:$O$17,2,FALSE),IF(AND(K137="G"),VLOOKUP($AA$12,'Sel Coberturas,Capitais,Frquias'!$Q$11:$T$11,2,FALSE)))))))),"N")</f>
        <v>0</v>
      </c>
      <c r="AB137" s="119" t="b">
        <f>IFERROR(IF(AND(AA137="N"),"",(IF(AND(K137="A"),VLOOKUP($AA$12,'Sel Coberturas,Capitais,Frquias'!$B$11:$E$17,4,FALSE),IF(AND(K137="B"),VLOOKUP($AA$12,'Sel Coberturas,Capitais,Frquias'!$B$22:$E$30,4,FALSE),IF(AND(K137="C"),VLOOKUP($AA$12,'Sel Coberturas,Capitais,Frquias'!$B$35:$E$48,4,FALSE),IF(AND(K137="D"),VLOOKUP($AA$12,'Sel Coberturas,Capitais,Frquias'!$G$11:$J$15,4,FALSE),IF(AND(K137="E"),VLOOKUP($AA$12,'Sel Coberturas,Capitais,Frquias'!$G$22:$J$32,4,FALSE),IF(AND(K137="F"),VLOOKUP($AA$12,'Sel Coberturas,Capitais,Frquias'!$L$11:$O$17,4,FALSE),IF(AND(K137="G"),VLOOKUP($AA$12,'Sel Coberturas,Capitais,Frquias'!$Q$11:$T$11,4,FALSE)))))))))),"")</f>
        <v>0</v>
      </c>
      <c r="AC137" s="118" t="b">
        <f>IFERROR(IF(AND(K137="A"),VLOOKUP($AC$12,'Sel Coberturas,Capitais,Frquias'!$B$11:$E$17,2,FALSE),IF(AND(K137="B"),VLOOKUP($AC$12,'Sel Coberturas,Capitais,Frquias'!$B$22:$E$30,2,FALSE),IF(AND(K137="C"),VLOOKUP($AC$12,'Sel Coberturas,Capitais,Frquias'!$B$35:$E$48,2,FALSE),IF(AND(K137="D"),VLOOKUP($AC$12,'Sel Coberturas,Capitais,Frquias'!$G$11:$J$15,2,FALSE),IF(AND(K137="E"),VLOOKUP($AC$12,'Sel Coberturas,Capitais,Frquias'!$G$22:$J$32,2,FALSE),IF(AND(K137="F"),VLOOKUP($AC$12,'Sel Coberturas,Capitais,Frquias'!$L$11:$O$17,2,FALSE),IF(AND(K137="G"),VLOOKUP($AC$12,'Sel Coberturas,Capitais,Frquias'!$Q$11:$T$11,2,FALSE)))))))),"N")</f>
        <v>0</v>
      </c>
      <c r="AD137" s="118" t="b">
        <f>IF(AND(AC137="N"),"N",(IF(AND(K137="A"),VLOOKUP($AC$12,'Sel Coberturas,Capitais,Frquias'!$B$11:$E$17,3,FALSE),IF(AND(K137="B"),VLOOKUP($AC$12,'Sel Coberturas,Capitais,Frquias'!$B$22:$E$30,3,FALSE),IF(AND(K137="C"),VLOOKUP($AC$12,'Sel Coberturas,Capitais,Frquias'!$B$35:$E$48,3,FALSE),IF(AND(K137="D"),VLOOKUP($AC$12,'Sel Coberturas,Capitais,Frquias'!$G$11:$J$15,3,FALSE),IF(AND(K137="E"),VLOOKUP($AC$12,'Sel Coberturas,Capitais,Frquias'!$G$22:$J$32,3,FALSE),IF(AND(K137="F"),VLOOKUP($AC$12,'Sel Coberturas,Capitais,Frquias'!$L$11:$O$17,3,FALSE),IF(AND(K137="G"),VLOOKUP($AC$12,'Sel Coberturas,Capitais,Frquias'!$Q$11:$T$11,3,FALSE))))))))))</f>
        <v>0</v>
      </c>
      <c r="AE137" s="118" t="b">
        <f>IFERROR(IF(AND(K137="A"),VLOOKUP($AE$12,'Sel Coberturas,Capitais,Frquias'!$B$11:$E$17,2,FALSE),IF(AND(K137="B"),VLOOKUP($AE$12,'Sel Coberturas,Capitais,Frquias'!$B$22:$E$30,2,FALSE),IF(AND(K137="C"),VLOOKUP($AE$12,'Sel Coberturas,Capitais,Frquias'!$B$35:$E$48,2,FALSE),IF(AND(K137="D"),VLOOKUP($AE$12,'Sel Coberturas,Capitais,Frquias'!$G$11:$J$15,2,FALSE),IF(AND(K137="E"),VLOOKUP($AE$12,'Sel Coberturas,Capitais,Frquias'!$G$22:$J$32,2,FALSE),IF(AND(K137="F"),VLOOKUP($AE$12,'Sel Coberturas,Capitais,Frquias'!$L$11:$O$17,2,FALSE),IF(AND(K137="G"),VLOOKUP($AE$12,'Sel Coberturas,Capitais,Frquias'!$Q$11:$T$11,2,FALSE)))))))),"N")</f>
        <v>0</v>
      </c>
      <c r="AF137" s="118" t="b">
        <f>IF(AND(AE137="N"),"N",(IF(AND(K137="A"),VLOOKUP($AE$12,'Sel Coberturas,Capitais,Frquias'!$B$11:$E$17,3,FALSE),IF(AND(K137="B"),VLOOKUP($AE$12,'Sel Coberturas,Capitais,Frquias'!$B$22:$E$30,3,FALSE),IF(AND(K137="C"),VLOOKUP($AE$12,'Sel Coberturas,Capitais,Frquias'!$B$35:$E$48,3,FALSE),IF(AND(K137="D"),VLOOKUP($AE$12,'Sel Coberturas,Capitais,Frquias'!$G$11:$J$15,3,FALSE),IF(AND(K137="E"),VLOOKUP($AE$12,'Sel Coberturas,Capitais,Frquias'!$G$22:$J$32,3,FALSE),IF(AND(K137="F"),VLOOKUP($AE$12,'Sel Coberturas,Capitais,Frquias'!$L$11:$O$17,3,FALSE),IF(AND(K137="G"),VLOOKUP($AE$12,'Sel Coberturas,Capitais,Frquias'!$Q$11:$T$11,3,FALSE))))))))))</f>
        <v>0</v>
      </c>
      <c r="AG137" s="118" t="b">
        <f>IFERROR(IF(AND(K137="A"),VLOOKUP($AG$12,'Sel Coberturas,Capitais,Frquias'!$B$11:$E$17,2,FALSE),IF(AND(K137="B"),VLOOKUP($AG$12,'Sel Coberturas,Capitais,Frquias'!$B$22:$E$30,2,FALSE),IF(AND(K137="C"),VLOOKUP($AG$12,'Sel Coberturas,Capitais,Frquias'!$B$35:$E$48,2,FALSE),IF(AND(K137="D"),VLOOKUP($AG$12,'Sel Coberturas,Capitais,Frquias'!$G$11:$J$15,2,FALSE),IF(AND(K137="E"),VLOOKUP($AG$12,'Sel Coberturas,Capitais,Frquias'!$G$22:$J$32,2,FALSE),IF(AND(K137="F"),VLOOKUP($AG$12,'Sel Coberturas,Capitais,Frquias'!$L$11:$O$17,2,FALSE),IF(AND(K137="G"),VLOOKUP($AG$12,'Sel Coberturas,Capitais,Frquias'!$Q$11:$T$11,2,FALSE)))))))),"N")</f>
        <v>0</v>
      </c>
      <c r="AH137" s="118" t="b">
        <f>IF(AND(AG137="N"),"N",(IF(AND(K137="A"),VLOOKUP($AG$12,'Sel Coberturas,Capitais,Frquias'!$B$11:$E$17,3,FALSE),IF(AND(K137="B"),VLOOKUP($AG$12,'Sel Coberturas,Capitais,Frquias'!$B$22:$E$30,3,FALSE),IF(AND(K137="C"),VLOOKUP($AG$12,'Sel Coberturas,Capitais,Frquias'!$B$35:$E$48,3,FALSE),IF(AND(K137="D"),VLOOKUP($AG$12,'Sel Coberturas,Capitais,Frquias'!$G$11:$J$15,3,FALSE),IF(AND(K137="E"),VLOOKUP($AG$12,'Sel Coberturas,Capitais,Frquias'!$G$22:$J$32,3,FALSE),IF(AND(K137="F"),VLOOKUP($AG$12,'Sel Coberturas,Capitais,Frquias'!$L$11:$O$17,3,FALSE),IF(AND(K137="G"),VLOOKUP($AG$12,'Sel Coberturas,Capitais,Frquias'!$Q$11:$T$11,3,FALSE))))))))))</f>
        <v>0</v>
      </c>
      <c r="AI137" s="118" t="b">
        <f>IFERROR(IF(AND(K137="A"),VLOOKUP($AI$12,'Sel Coberturas,Capitais,Frquias'!$B$11:$E$17,2,FALSE),IF(AND(K137="B"),VLOOKUP($AI$12,'Sel Coberturas,Capitais,Frquias'!$B$22:$E$30,2,FALSE),IF(AND(K137="C"),VLOOKUP($AI$12,'Sel Coberturas,Capitais,Frquias'!$B$35:$E$48,2,FALSE),IF(AND(K137="D"),VLOOKUP($AI$12,'Sel Coberturas,Capitais,Frquias'!$G$11:$J$15,2,FALSE),IF(AND(K137="E"),VLOOKUP($AI$12,'Sel Coberturas,Capitais,Frquias'!$G$22:$J$32,2,FALSE),IF(AND(K137="F"),VLOOKUP($AI$12,'Sel Coberturas,Capitais,Frquias'!$L$11:$O$17,2,FALSE),IF(AND(K137="G"),VLOOKUP($AI$12,'Sel Coberturas,Capitais,Frquias'!$Q$11:$T$11,2,FALSE)))))))),"N")</f>
        <v>0</v>
      </c>
      <c r="BU137" s="100" t="s">
        <v>644</v>
      </c>
      <c r="BV137" s="100" t="s">
        <v>231</v>
      </c>
      <c r="BW137" s="94" t="s">
        <v>643</v>
      </c>
      <c r="BY137" s="102" t="s">
        <v>1138</v>
      </c>
      <c r="BZ137" s="103" t="s">
        <v>396</v>
      </c>
      <c r="CA137" s="103">
        <v>1215</v>
      </c>
      <c r="CC137" s="90">
        <v>2609</v>
      </c>
      <c r="CD137" s="89" t="s">
        <v>1965</v>
      </c>
      <c r="CF137" s="90">
        <v>13203</v>
      </c>
      <c r="CG137" s="92" t="s">
        <v>1967</v>
      </c>
    </row>
    <row r="138" spans="1:85">
      <c r="A138" s="85">
        <f t="shared" si="1"/>
        <v>126</v>
      </c>
      <c r="B138" s="114"/>
      <c r="C138" s="115"/>
      <c r="D138" s="115"/>
      <c r="E138" s="115"/>
      <c r="F138" s="114"/>
      <c r="G138" s="114"/>
      <c r="H138" s="114"/>
      <c r="I138" s="121"/>
      <c r="J138" s="116"/>
      <c r="K138" s="116"/>
      <c r="L138" s="117" t="b">
        <f>IFERROR(IF(AND(K138="A"),VLOOKUP($L$12,'Sel Coberturas,Capitais,Frquias'!$B$11:$E$17,3,FALSE),IF(AND(K138="B"),VLOOKUP($L$12,'Sel Coberturas,Capitais,Frquias'!$B$22:$E$30,3,FALSE),IF(AND(K138="C"),VLOOKUP($L$12,'Sel Coberturas,Capitais,Frquias'!$B$35:$E$48,3,FALSE),IF(AND(K138="D"),VLOOKUP($L$12,'Sel Coberturas,Capitais,Frquias'!$G$11:$J$15,3,FALSE),IF(AND(K138="E"),VLOOKUP($L$12,'Sel Coberturas,Capitais,Frquias'!$G$22:$J$32,3,FALSE),IF(AND(K138="F"),VLOOKUP($L$12,'Sel Coberturas,Capitais,Frquias'!$L$11:$O$17,3,FALSE),IF(AND(K138="G"),VLOOKUP($L$12,'Sel Coberturas,Capitais,Frquias'!$Q$11:$T$11,3,FALSE)))))))),"")</f>
        <v>0</v>
      </c>
      <c r="M138" s="118" t="b">
        <f>IFERROR(IF(AND(K138="A"),VLOOKUP($M$12,'Sel Coberturas,Capitais,Frquias'!$B$11:$E$17,2,FALSE),IF(AND(K138="B"),VLOOKUP($M$12,'Sel Coberturas,Capitais,Frquias'!$B$22:$E$30,2,FALSE),IF(AND(K138="C"),VLOOKUP($M$12,'Sel Coberturas,Capitais,Frquias'!$B$35:$E$48,2,FALSE),IF(AND(K138="D"),VLOOKUP($M$12,'Sel Coberturas,Capitais,Frquias'!$G$11:$J$15,2,FALSE),IF(AND(K138="E"),VLOOKUP($M$12,'Sel Coberturas,Capitais,Frquias'!$G$22:$J$32,2,FALSE),IF(AND(K138="F"),VLOOKUP($M$12,'Sel Coberturas,Capitais,Frquias'!$L$11:$O$17,2,FALSE),IF(AND(K138="G"),VLOOKUP($M$12,'Sel Coberturas,Capitais,Frquias'!$Q$11:$T$11,2,FALSE)))))))),"N")</f>
        <v>0</v>
      </c>
      <c r="N138" s="118" t="b">
        <f>IF(AND(M138="N"),"N",(IF(AND(K138="A"),VLOOKUP($M$12,'Sel Coberturas,Capitais,Frquias'!$B$11:$E$17,3,FALSE),IF(AND(K138="B"),VLOOKUP($M$12,'Sel Coberturas,Capitais,Frquias'!$B$22:$E$30,3,FALSE),IF(AND(K138="C"),VLOOKUP($M$12,'Sel Coberturas,Capitais,Frquias'!$B$35:$E$48,3,FALSE),IF(AND(K138="D"),VLOOKUP($M$12,'Sel Coberturas,Capitais,Frquias'!$G$11:$J$15,3,FALSE),IF(AND(K138="E"),VLOOKUP($M$12,'Sel Coberturas,Capitais,Frquias'!$G$22:$J$32,3,FALSE),IF(AND(K138="F"),VLOOKUP($M$12,'Sel Coberturas,Capitais,Frquias'!$L$11:$O$17,3,FALSE),IF(AND(K138="G"),VLOOKUP($M$12,'Sel Coberturas,Capitais,Frquias'!$Q$11:$T$11,3,FALSE))))))))))</f>
        <v>0</v>
      </c>
      <c r="O138" s="118" t="b">
        <f>IFERROR(IF(AND(K138="A"),VLOOKUP($O$12,'Sel Coberturas,Capitais,Frquias'!$B$11:$E$17,2,FALSE),IF(AND(K138="B"),VLOOKUP($O$12,'Sel Coberturas,Capitais,Frquias'!$B$22:$E$30,2,FALSE),IF(AND(K138="C"),VLOOKUP($O$12,'Sel Coberturas,Capitais,Frquias'!$B$35:$E$48,2,FALSE),IF(AND(K138="D"),VLOOKUP($O$12,'Sel Coberturas,Capitais,Frquias'!$G$11:$J$15,2,FALSE),IF(AND(K138="E"),VLOOKUP($O$12,'Sel Coberturas,Capitais,Frquias'!$G$22:$J$32,2,FALSE),IF(AND(K138="F"),VLOOKUP($O$12,'Sel Coberturas,Capitais,Frquias'!$L$11:$O$17,2,FALSE),IF(AND(K138="G"),VLOOKUP($O$12,'Sel Coberturas,Capitais,Frquias'!$Q$11:$T$11,2,FALSE)))))))),"N")</f>
        <v>0</v>
      </c>
      <c r="P138" s="118" t="b">
        <f>IFERROR(IF(AND(K138="A"),VLOOKUP($P$12,'Sel Coberturas,Capitais,Frquias'!$B$11:$E$17,2,FALSE),IF(AND(K138="B"),VLOOKUP($P$12,'Sel Coberturas,Capitais,Frquias'!$B$22:$E$30,2,FALSE),IF(AND(K138="C"),VLOOKUP($P$12,'Sel Coberturas,Capitais,Frquias'!$B$35:$E$48,2,FALSE),IF(AND(K138="D"),VLOOKUP($P$12,'Sel Coberturas,Capitais,Frquias'!$G$11:$J$15,2,FALSE),IF(AND(K138="E"),VLOOKUP($P$12,'Sel Coberturas,Capitais,Frquias'!$G$22:$J$32,2,FALSE),IF(AND(K138="F"),VLOOKUP($P$12,'Sel Coberturas,Capitais,Frquias'!$L$11:$O$17,2,FALSE),IF(AND(K138="G"),VLOOKUP($P$12,'Sel Coberturas,Capitais,Frquias'!$Q$11:$T$11,2,FALSE)))))))),"N")</f>
        <v>0</v>
      </c>
      <c r="Q138" s="118" t="b">
        <f>IFERROR(IF(AND(K138="A"),VLOOKUP($Q$12,'Sel Coberturas,Capitais,Frquias'!$B$11:$E$17,2,FALSE),IF(AND(K138="B"),VLOOKUP($Q$12,'Sel Coberturas,Capitais,Frquias'!$B$22:$E$30,2,FALSE),IF(AND(K138="C"),VLOOKUP($Q$12,'Sel Coberturas,Capitais,Frquias'!$B$35:$E$48,2,FALSE),IF(AND(K138="D"),VLOOKUP($Q$12,'Sel Coberturas,Capitais,Frquias'!$G$11:$J$15,2,FALSE),IF(AND(K138="E"),VLOOKUP($Q$12,'Sel Coberturas,Capitais,Frquias'!$G$22:$J$32,2,FALSE),IF(AND(K138="F"),VLOOKUP($Q$12,'Sel Coberturas,Capitais,Frquias'!$L$11:$O$17,2,FALSE),IF(AND(K138="G"),VLOOKUP($Q$12,'Sel Coberturas,Capitais,Frquias'!$Q$11:$T$11,2,FALSE)))))))),"N")</f>
        <v>0</v>
      </c>
      <c r="R138" s="118" t="b">
        <f>IF(AND(Q138="N"),"N",(IF(AND(K138="A"),VLOOKUP($Q$12,'Sel Coberturas,Capitais,Frquias'!$B$11:$E$17,3,FALSE),IF(AND(K138="B"),VLOOKUP($Q$12,'Sel Coberturas,Capitais,Frquias'!$B$22:$E$30,3,FALSE),IF(AND(K138="C"),VLOOKUP($Q$12,'Sel Coberturas,Capitais,Frquias'!$B$35:$E$48,3,FALSE),IF(AND(K138="D"),VLOOKUP($Q$12,'Sel Coberturas,Capitais,Frquias'!$G$11:$J$15,3,FALSE),IF(AND(K138="E"),VLOOKUP($Q$12,'Sel Coberturas,Capitais,Frquias'!$G$22:$J$32,3,FALSE),IF(AND(K138="F"),VLOOKUP($Q$12,'Sel Coberturas,Capitais,Frquias'!$L$11:$O$17,3,FALSE),IF(AND(K138="G"),VLOOKUP($Q$12,'Sel Coberturas,Capitais,Frquias'!$Q$11:$T$11,3,FALSE))))))))))</f>
        <v>0</v>
      </c>
      <c r="S138" s="118" t="b">
        <f>IFERROR(IF(AND(K138="A"),VLOOKUP($S$12,'Sel Coberturas,Capitais,Frquias'!$B$11:$E$17,2,FALSE),IF(AND(K138="B"),VLOOKUP($S$12,'Sel Coberturas,Capitais,Frquias'!$B$22:$E$30,2,FALSE),IF(AND(K138="C"),VLOOKUP($S$12,'Sel Coberturas,Capitais,Frquias'!$B$35:$E$48,2,FALSE),IF(AND(K138="D"),VLOOKUP($S$12,'Sel Coberturas,Capitais,Frquias'!$G$11:$J$15,2,FALSE),IF(AND(K138="E"),VLOOKUP($S$12,'Sel Coberturas,Capitais,Frquias'!$G$22:$J$32,2,FALSE),IF(AND(K138="F"),VLOOKUP($S$12,'Sel Coberturas,Capitais,Frquias'!$L$11:$O$17,2,FALSE),IF(AND(K138="G"),VLOOKUP($S$12,'Sel Coberturas,Capitais,Frquias'!$Q$11:$T$11,2,FALSE)))))))),"N")</f>
        <v>0</v>
      </c>
      <c r="T138" s="118" t="b">
        <f>IFERROR(IF(AND(S138="N"),"",(IF(AND(K138="A"),VLOOKUP($S$12,'Sel Coberturas,Capitais,Frquias'!$B$11:$E$17,4,FALSE),IF(AND(K138="B"),VLOOKUP($S$12,'Sel Coberturas,Capitais,Frquias'!$B$22:$E$30,4,FALSE),IF(AND(K138="C"),VLOOKUP($S$12,'Sel Coberturas,Capitais,Frquias'!$B$35:$E$48,4,FALSE),IF(AND(K138="D"),VLOOKUP($S$12,'Sel Coberturas,Capitais,Frquias'!$G$11:$J$15,4,FALSE),IF(AND(K138="E"),VLOOKUP($S$12,'Sel Coberturas,Capitais,Frquias'!$G$22:$J$32,4,FALSE),IF(AND(K138="F"),VLOOKUP($S$12,'Sel Coberturas,Capitais,Frquias'!$L$11:$O$17,4,FALSE),IF(AND(K138="G"),VLOOKUP($S$12,'Sel Coberturas,Capitais,Frquias'!$Q$11:$T$11,4,FALSE)))))))))),"")</f>
        <v>0</v>
      </c>
      <c r="U138" s="118" t="b">
        <f>IFERROR(IF(AND(K138="A"),VLOOKUP($U$12,'Sel Coberturas,Capitais,Frquias'!$B$11:$E$17,2,FALSE),IF(AND(K138="B"),VLOOKUP($U$12,'Sel Coberturas,Capitais,Frquias'!$B$22:$E$30,2,FALSE),IF(AND(K138="C"),VLOOKUP($U$12,'Sel Coberturas,Capitais,Frquias'!$B$35:$E$48,2,FALSE),IF(AND(K138="D"),VLOOKUP($U$12,'Sel Coberturas,Capitais,Frquias'!$G$11:$J$15,2,FALSE),IF(AND(K138="E"),VLOOKUP($U$12,'Sel Coberturas,Capitais,Frquias'!$G$22:$J$32,2,FALSE),IF(AND(K138="F"),VLOOKUP($U$12,'Sel Coberturas,Capitais,Frquias'!$L$11:$O$17,2,FALSE),IF(AND(K138="G"),VLOOKUP($U$12,'Sel Coberturas,Capitais,Frquias'!$Q$11:$T$11,2,FALSE)))))))),"N")</f>
        <v>0</v>
      </c>
      <c r="V138" s="119" t="b">
        <f>IFERROR(IF(AND(U138="N"),"",(IF(AND(K138="A"),VLOOKUP($U$12,'Sel Coberturas,Capitais,Frquias'!$B$11:$E$17,4,FALSE),IF(AND(K138="B"),VLOOKUP($U$12,'Sel Coberturas,Capitais,Frquias'!$B$22:$E$30,4,FALSE),IF(AND(K138="C"),VLOOKUP($U$12,'Sel Coberturas,Capitais,Frquias'!$B$35:$E$48,4,FALSE),IF(AND(K138="D"),VLOOKUP($U$12,'Sel Coberturas,Capitais,Frquias'!$G$11:$J$15,4,FALSE),IF(AND(K138="E"),VLOOKUP($U$12,'Sel Coberturas,Capitais,Frquias'!$G$22:$J$32,4,FALSE),IF(AND(K138="F"),VLOOKUP($U$12,'Sel Coberturas,Capitais,Frquias'!$L$11:$O$17,4,FALSE),IF(AND(K138="G"),VLOOKUP($U$12,'Sel Coberturas,Capitais,Frquias'!$Q$11:$T$11,4,FALSE)))))))))),"")</f>
        <v>0</v>
      </c>
      <c r="W138" s="118" t="b">
        <f>IFERROR(IF(AND(K138="A"),VLOOKUP($W$12,'Sel Coberturas,Capitais,Frquias'!$B$11:$E$17,2,FALSE),IF(AND(K138="B"),VLOOKUP($W$12,'Sel Coberturas,Capitais,Frquias'!$B$22:$E$30,2,FALSE),IF(AND(K138="C"),VLOOKUP($W$12,'Sel Coberturas,Capitais,Frquias'!$B$35:$E$48,2,FALSE),IF(AND(K138="D"),VLOOKUP($W$12,'Sel Coberturas,Capitais,Frquias'!$G$11:$J$15,2,FALSE),IF(AND(K138="E"),VLOOKUP($W$12,'Sel Coberturas,Capitais,Frquias'!$G$22:$J$32,2,FALSE),IF(AND(K138="F"),VLOOKUP($W$12,'Sel Coberturas,Capitais,Frquias'!$L$11:$O$17,2,FALSE),IF(AND(K138="G"),VLOOKUP($W$12,'Sel Coberturas,Capitais,Frquias'!$Q$11:$T$11,2,FALSE)))))))),"N")</f>
        <v>0</v>
      </c>
      <c r="X138" s="119" t="b">
        <f>IFERROR(IF(AND(W138="N"),"",(IF(AND(K138="A"),VLOOKUP($W$12,'Sel Coberturas,Capitais,Frquias'!$B$11:$E$17,4,FALSE),IF(AND(K138="B"),VLOOKUP($W$12,'Sel Coberturas,Capitais,Frquias'!$B$22:$E$30,4,FALSE),IF(AND(K138="C"),VLOOKUP($W$12,'Sel Coberturas,Capitais,Frquias'!$B$35:$E$48,4,FALSE),IF(AND(K138="D"),VLOOKUP($W$12,'Sel Coberturas,Capitais,Frquias'!$G$11:$J$15,4,FALSE),IF(AND(K138="E"),VLOOKUP($W$12,'Sel Coberturas,Capitais,Frquias'!$G$22:$J$32,4,FALSE),IF(AND(K138="F"),VLOOKUP($W$12,'Sel Coberturas,Capitais,Frquias'!$L$11:$O$17,4,FALSE),IF(AND(K138="G"),VLOOKUP($W$12,'Sel Coberturas,Capitais,Frquias'!$Q$11:$T$11,4,FALSE)))))))))),"")</f>
        <v>0</v>
      </c>
      <c r="Y138" s="118" t="b">
        <f>IFERROR(IF(AND(K138="A"),VLOOKUP($Y$12,'Sel Coberturas,Capitais,Frquias'!$B$11:$E$17,2,FALSE),IF(AND(K138="B"),VLOOKUP($Y$12,'Sel Coberturas,Capitais,Frquias'!$B$22:$E$30,2,FALSE),IF(AND(K138="C"),VLOOKUP($Y$12,'Sel Coberturas,Capitais,Frquias'!$B$35:$E$48,2,FALSE),IF(AND(K138="D"),VLOOKUP($Y$12,'Sel Coberturas,Capitais,Frquias'!$G$11:$J$15,2,FALSE),IF(AND(K138="E"),VLOOKUP($Y$12,'Sel Coberturas,Capitais,Frquias'!$G$22:$J$32,2,FALSE),IF(AND(K138="F"),VLOOKUP($Y$12,'Sel Coberturas,Capitais,Frquias'!$L$11:$O$17,2,FALSE),IF(AND(K138="G"),VLOOKUP($Y$12,'Sel Coberturas,Capitais,Frquias'!$Q$11:$T$11,2,FALSE)))))))),"N")</f>
        <v>0</v>
      </c>
      <c r="Z138" s="119" t="b">
        <f>IFERROR(IF(AND(Y138="N"),"",(IF(AND(K138="A"),VLOOKUP($Y$12,'Sel Coberturas,Capitais,Frquias'!$B$11:$E$17,4,FALSE),IF(AND(K138="B"),VLOOKUP($Y$12,'Sel Coberturas,Capitais,Frquias'!$B$22:$E$30,4,FALSE),IF(AND(K138="C"),VLOOKUP($Y$12,'Sel Coberturas,Capitais,Frquias'!$B$35:$E$48,4,FALSE),IF(AND(K138="D"),VLOOKUP($Y$12,'Sel Coberturas,Capitais,Frquias'!$G$11:$J$15,4,FALSE),IF(AND(K138="E"),VLOOKUP($Y$12,'Sel Coberturas,Capitais,Frquias'!$G$22:$J$32,4,FALSE),IF(AND(K138="F"),VLOOKUP($Y$12,'Sel Coberturas,Capitais,Frquias'!$L$11:$O$17,4,FALSE),IF(AND(K138="G"),VLOOKUP($Y$12,'Sel Coberturas,Capitais,Frquias'!$Q$11:$T$11,4,FALSE)))))))))),"")</f>
        <v>0</v>
      </c>
      <c r="AA138" s="118" t="b">
        <f>IFERROR(IF(AND(K138="A"),VLOOKUP($AA$12,'Sel Coberturas,Capitais,Frquias'!$B$11:$E$17,2,FALSE),IF(AND(K138="B"),VLOOKUP($AA$12,'Sel Coberturas,Capitais,Frquias'!$B$22:$E$30,2,FALSE),IF(AND(K138="C"),VLOOKUP($AA$12,'Sel Coberturas,Capitais,Frquias'!$B$35:$E$48,2,FALSE),IF(AND(K138="D"),VLOOKUP($AA$12,'Sel Coberturas,Capitais,Frquias'!$G$11:$J$15,2,FALSE),IF(AND(K138="E"),VLOOKUP($AA$12,'Sel Coberturas,Capitais,Frquias'!$G$22:$J$32,2,FALSE),IF(AND(K138="F"),VLOOKUP($AA$12,'Sel Coberturas,Capitais,Frquias'!$L$11:$O$17,2,FALSE),IF(AND(K138="G"),VLOOKUP($AA$12,'Sel Coberturas,Capitais,Frquias'!$Q$11:$T$11,2,FALSE)))))))),"N")</f>
        <v>0</v>
      </c>
      <c r="AB138" s="119" t="b">
        <f>IFERROR(IF(AND(AA138="N"),"",(IF(AND(K138="A"),VLOOKUP($AA$12,'Sel Coberturas,Capitais,Frquias'!$B$11:$E$17,4,FALSE),IF(AND(K138="B"),VLOOKUP($AA$12,'Sel Coberturas,Capitais,Frquias'!$B$22:$E$30,4,FALSE),IF(AND(K138="C"),VLOOKUP($AA$12,'Sel Coberturas,Capitais,Frquias'!$B$35:$E$48,4,FALSE),IF(AND(K138="D"),VLOOKUP($AA$12,'Sel Coberturas,Capitais,Frquias'!$G$11:$J$15,4,FALSE),IF(AND(K138="E"),VLOOKUP($AA$12,'Sel Coberturas,Capitais,Frquias'!$G$22:$J$32,4,FALSE),IF(AND(K138="F"),VLOOKUP($AA$12,'Sel Coberturas,Capitais,Frquias'!$L$11:$O$17,4,FALSE),IF(AND(K138="G"),VLOOKUP($AA$12,'Sel Coberturas,Capitais,Frquias'!$Q$11:$T$11,4,FALSE)))))))))),"")</f>
        <v>0</v>
      </c>
      <c r="AC138" s="118" t="b">
        <f>IFERROR(IF(AND(K138="A"),VLOOKUP($AC$12,'Sel Coberturas,Capitais,Frquias'!$B$11:$E$17,2,FALSE),IF(AND(K138="B"),VLOOKUP($AC$12,'Sel Coberturas,Capitais,Frquias'!$B$22:$E$30,2,FALSE),IF(AND(K138="C"),VLOOKUP($AC$12,'Sel Coberturas,Capitais,Frquias'!$B$35:$E$48,2,FALSE),IF(AND(K138="D"),VLOOKUP($AC$12,'Sel Coberturas,Capitais,Frquias'!$G$11:$J$15,2,FALSE),IF(AND(K138="E"),VLOOKUP($AC$12,'Sel Coberturas,Capitais,Frquias'!$G$22:$J$32,2,FALSE),IF(AND(K138="F"),VLOOKUP($AC$12,'Sel Coberturas,Capitais,Frquias'!$L$11:$O$17,2,FALSE),IF(AND(K138="G"),VLOOKUP($AC$12,'Sel Coberturas,Capitais,Frquias'!$Q$11:$T$11,2,FALSE)))))))),"N")</f>
        <v>0</v>
      </c>
      <c r="AD138" s="118" t="b">
        <f>IF(AND(AC138="N"),"N",(IF(AND(K138="A"),VLOOKUP($AC$12,'Sel Coberturas,Capitais,Frquias'!$B$11:$E$17,3,FALSE),IF(AND(K138="B"),VLOOKUP($AC$12,'Sel Coberturas,Capitais,Frquias'!$B$22:$E$30,3,FALSE),IF(AND(K138="C"),VLOOKUP($AC$12,'Sel Coberturas,Capitais,Frquias'!$B$35:$E$48,3,FALSE),IF(AND(K138="D"),VLOOKUP($AC$12,'Sel Coberturas,Capitais,Frquias'!$G$11:$J$15,3,FALSE),IF(AND(K138="E"),VLOOKUP($AC$12,'Sel Coberturas,Capitais,Frquias'!$G$22:$J$32,3,FALSE),IF(AND(K138="F"),VLOOKUP($AC$12,'Sel Coberturas,Capitais,Frquias'!$L$11:$O$17,3,FALSE),IF(AND(K138="G"),VLOOKUP($AC$12,'Sel Coberturas,Capitais,Frquias'!$Q$11:$T$11,3,FALSE))))))))))</f>
        <v>0</v>
      </c>
      <c r="AE138" s="118" t="b">
        <f>IFERROR(IF(AND(K138="A"),VLOOKUP($AE$12,'Sel Coberturas,Capitais,Frquias'!$B$11:$E$17,2,FALSE),IF(AND(K138="B"),VLOOKUP($AE$12,'Sel Coberturas,Capitais,Frquias'!$B$22:$E$30,2,FALSE),IF(AND(K138="C"),VLOOKUP($AE$12,'Sel Coberturas,Capitais,Frquias'!$B$35:$E$48,2,FALSE),IF(AND(K138="D"),VLOOKUP($AE$12,'Sel Coberturas,Capitais,Frquias'!$G$11:$J$15,2,FALSE),IF(AND(K138="E"),VLOOKUP($AE$12,'Sel Coberturas,Capitais,Frquias'!$G$22:$J$32,2,FALSE),IF(AND(K138="F"),VLOOKUP($AE$12,'Sel Coberturas,Capitais,Frquias'!$L$11:$O$17,2,FALSE),IF(AND(K138="G"),VLOOKUP($AE$12,'Sel Coberturas,Capitais,Frquias'!$Q$11:$T$11,2,FALSE)))))))),"N")</f>
        <v>0</v>
      </c>
      <c r="AF138" s="118" t="b">
        <f>IF(AND(AE138="N"),"N",(IF(AND(K138="A"),VLOOKUP($AE$12,'Sel Coberturas,Capitais,Frquias'!$B$11:$E$17,3,FALSE),IF(AND(K138="B"),VLOOKUP($AE$12,'Sel Coberturas,Capitais,Frquias'!$B$22:$E$30,3,FALSE),IF(AND(K138="C"),VLOOKUP($AE$12,'Sel Coberturas,Capitais,Frquias'!$B$35:$E$48,3,FALSE),IF(AND(K138="D"),VLOOKUP($AE$12,'Sel Coberturas,Capitais,Frquias'!$G$11:$J$15,3,FALSE),IF(AND(K138="E"),VLOOKUP($AE$12,'Sel Coberturas,Capitais,Frquias'!$G$22:$J$32,3,FALSE),IF(AND(K138="F"),VLOOKUP($AE$12,'Sel Coberturas,Capitais,Frquias'!$L$11:$O$17,3,FALSE),IF(AND(K138="G"),VLOOKUP($AE$12,'Sel Coberturas,Capitais,Frquias'!$Q$11:$T$11,3,FALSE))))))))))</f>
        <v>0</v>
      </c>
      <c r="AG138" s="118" t="b">
        <f>IFERROR(IF(AND(K138="A"),VLOOKUP($AG$12,'Sel Coberturas,Capitais,Frquias'!$B$11:$E$17,2,FALSE),IF(AND(K138="B"),VLOOKUP($AG$12,'Sel Coberturas,Capitais,Frquias'!$B$22:$E$30,2,FALSE),IF(AND(K138="C"),VLOOKUP($AG$12,'Sel Coberturas,Capitais,Frquias'!$B$35:$E$48,2,FALSE),IF(AND(K138="D"),VLOOKUP($AG$12,'Sel Coberturas,Capitais,Frquias'!$G$11:$J$15,2,FALSE),IF(AND(K138="E"),VLOOKUP($AG$12,'Sel Coberturas,Capitais,Frquias'!$G$22:$J$32,2,FALSE),IF(AND(K138="F"),VLOOKUP($AG$12,'Sel Coberturas,Capitais,Frquias'!$L$11:$O$17,2,FALSE),IF(AND(K138="G"),VLOOKUP($AG$12,'Sel Coberturas,Capitais,Frquias'!$Q$11:$T$11,2,FALSE)))))))),"N")</f>
        <v>0</v>
      </c>
      <c r="AH138" s="118" t="b">
        <f>IF(AND(AG138="N"),"N",(IF(AND(K138="A"),VLOOKUP($AG$12,'Sel Coberturas,Capitais,Frquias'!$B$11:$E$17,3,FALSE),IF(AND(K138="B"),VLOOKUP($AG$12,'Sel Coberturas,Capitais,Frquias'!$B$22:$E$30,3,FALSE),IF(AND(K138="C"),VLOOKUP($AG$12,'Sel Coberturas,Capitais,Frquias'!$B$35:$E$48,3,FALSE),IF(AND(K138="D"),VLOOKUP($AG$12,'Sel Coberturas,Capitais,Frquias'!$G$11:$J$15,3,FALSE),IF(AND(K138="E"),VLOOKUP($AG$12,'Sel Coberturas,Capitais,Frquias'!$G$22:$J$32,3,FALSE),IF(AND(K138="F"),VLOOKUP($AG$12,'Sel Coberturas,Capitais,Frquias'!$L$11:$O$17,3,FALSE),IF(AND(K138="G"),VLOOKUP($AG$12,'Sel Coberturas,Capitais,Frquias'!$Q$11:$T$11,3,FALSE))))))))))</f>
        <v>0</v>
      </c>
      <c r="AI138" s="118" t="b">
        <f>IFERROR(IF(AND(K138="A"),VLOOKUP($AI$12,'Sel Coberturas,Capitais,Frquias'!$B$11:$E$17,2,FALSE),IF(AND(K138="B"),VLOOKUP($AI$12,'Sel Coberturas,Capitais,Frquias'!$B$22:$E$30,2,FALSE),IF(AND(K138="C"),VLOOKUP($AI$12,'Sel Coberturas,Capitais,Frquias'!$B$35:$E$48,2,FALSE),IF(AND(K138="D"),VLOOKUP($AI$12,'Sel Coberturas,Capitais,Frquias'!$G$11:$J$15,2,FALSE),IF(AND(K138="E"),VLOOKUP($AI$12,'Sel Coberturas,Capitais,Frquias'!$G$22:$J$32,2,FALSE),IF(AND(K138="F"),VLOOKUP($AI$12,'Sel Coberturas,Capitais,Frquias'!$L$11:$O$17,2,FALSE),IF(AND(K138="G"),VLOOKUP($AI$12,'Sel Coberturas,Capitais,Frquias'!$Q$11:$T$11,2,FALSE)))))))),"N")</f>
        <v>0</v>
      </c>
      <c r="BU138" s="100" t="s">
        <v>647</v>
      </c>
      <c r="BV138" s="100" t="s">
        <v>402</v>
      </c>
      <c r="BW138" s="94" t="s">
        <v>646</v>
      </c>
      <c r="BY138" s="102" t="s">
        <v>1512</v>
      </c>
      <c r="BZ138" s="103" t="s">
        <v>431</v>
      </c>
      <c r="CA138" s="103">
        <v>3002</v>
      </c>
      <c r="CC138" s="90">
        <v>2610</v>
      </c>
      <c r="CD138" s="89" t="s">
        <v>1968</v>
      </c>
      <c r="CF138" s="90">
        <v>13301</v>
      </c>
      <c r="CG138" s="92" t="s">
        <v>1969</v>
      </c>
    </row>
    <row r="139" spans="1:85">
      <c r="A139" s="85">
        <f t="shared" si="1"/>
        <v>127</v>
      </c>
      <c r="B139" s="114"/>
      <c r="C139" s="115"/>
      <c r="D139" s="115"/>
      <c r="E139" s="115"/>
      <c r="F139" s="114"/>
      <c r="G139" s="114"/>
      <c r="H139" s="114"/>
      <c r="I139" s="121"/>
      <c r="J139" s="116"/>
      <c r="K139" s="116"/>
      <c r="L139" s="117" t="b">
        <f>IFERROR(IF(AND(K139="A"),VLOOKUP($L$12,'Sel Coberturas,Capitais,Frquias'!$B$11:$E$17,3,FALSE),IF(AND(K139="B"),VLOOKUP($L$12,'Sel Coberturas,Capitais,Frquias'!$B$22:$E$30,3,FALSE),IF(AND(K139="C"),VLOOKUP($L$12,'Sel Coberturas,Capitais,Frquias'!$B$35:$E$48,3,FALSE),IF(AND(K139="D"),VLOOKUP($L$12,'Sel Coberturas,Capitais,Frquias'!$G$11:$J$15,3,FALSE),IF(AND(K139="E"),VLOOKUP($L$12,'Sel Coberturas,Capitais,Frquias'!$G$22:$J$32,3,FALSE),IF(AND(K139="F"),VLOOKUP($L$12,'Sel Coberturas,Capitais,Frquias'!$L$11:$O$17,3,FALSE),IF(AND(K139="G"),VLOOKUP($L$12,'Sel Coberturas,Capitais,Frquias'!$Q$11:$T$11,3,FALSE)))))))),"")</f>
        <v>0</v>
      </c>
      <c r="M139" s="118" t="b">
        <f>IFERROR(IF(AND(K139="A"),VLOOKUP($M$12,'Sel Coberturas,Capitais,Frquias'!$B$11:$E$17,2,FALSE),IF(AND(K139="B"),VLOOKUP($M$12,'Sel Coberturas,Capitais,Frquias'!$B$22:$E$30,2,FALSE),IF(AND(K139="C"),VLOOKUP($M$12,'Sel Coberturas,Capitais,Frquias'!$B$35:$E$48,2,FALSE),IF(AND(K139="D"),VLOOKUP($M$12,'Sel Coberturas,Capitais,Frquias'!$G$11:$J$15,2,FALSE),IF(AND(K139="E"),VLOOKUP($M$12,'Sel Coberturas,Capitais,Frquias'!$G$22:$J$32,2,FALSE),IF(AND(K139="F"),VLOOKUP($M$12,'Sel Coberturas,Capitais,Frquias'!$L$11:$O$17,2,FALSE),IF(AND(K139="G"),VLOOKUP($M$12,'Sel Coberturas,Capitais,Frquias'!$Q$11:$T$11,2,FALSE)))))))),"N")</f>
        <v>0</v>
      </c>
      <c r="N139" s="118" t="b">
        <f>IF(AND(M139="N"),"N",(IF(AND(K139="A"),VLOOKUP($M$12,'Sel Coberturas,Capitais,Frquias'!$B$11:$E$17,3,FALSE),IF(AND(K139="B"),VLOOKUP($M$12,'Sel Coberturas,Capitais,Frquias'!$B$22:$E$30,3,FALSE),IF(AND(K139="C"),VLOOKUP($M$12,'Sel Coberturas,Capitais,Frquias'!$B$35:$E$48,3,FALSE),IF(AND(K139="D"),VLOOKUP($M$12,'Sel Coberturas,Capitais,Frquias'!$G$11:$J$15,3,FALSE),IF(AND(K139="E"),VLOOKUP($M$12,'Sel Coberturas,Capitais,Frquias'!$G$22:$J$32,3,FALSE),IF(AND(K139="F"),VLOOKUP($M$12,'Sel Coberturas,Capitais,Frquias'!$L$11:$O$17,3,FALSE),IF(AND(K139="G"),VLOOKUP($M$12,'Sel Coberturas,Capitais,Frquias'!$Q$11:$T$11,3,FALSE))))))))))</f>
        <v>0</v>
      </c>
      <c r="O139" s="118" t="b">
        <f>IFERROR(IF(AND(K139="A"),VLOOKUP($O$12,'Sel Coberturas,Capitais,Frquias'!$B$11:$E$17,2,FALSE),IF(AND(K139="B"),VLOOKUP($O$12,'Sel Coberturas,Capitais,Frquias'!$B$22:$E$30,2,FALSE),IF(AND(K139="C"),VLOOKUP($O$12,'Sel Coberturas,Capitais,Frquias'!$B$35:$E$48,2,FALSE),IF(AND(K139="D"),VLOOKUP($O$12,'Sel Coberturas,Capitais,Frquias'!$G$11:$J$15,2,FALSE),IF(AND(K139="E"),VLOOKUP($O$12,'Sel Coberturas,Capitais,Frquias'!$G$22:$J$32,2,FALSE),IF(AND(K139="F"),VLOOKUP($O$12,'Sel Coberturas,Capitais,Frquias'!$L$11:$O$17,2,FALSE),IF(AND(K139="G"),VLOOKUP($O$12,'Sel Coberturas,Capitais,Frquias'!$Q$11:$T$11,2,FALSE)))))))),"N")</f>
        <v>0</v>
      </c>
      <c r="P139" s="118" t="b">
        <f>IFERROR(IF(AND(K139="A"),VLOOKUP($P$12,'Sel Coberturas,Capitais,Frquias'!$B$11:$E$17,2,FALSE),IF(AND(K139="B"),VLOOKUP($P$12,'Sel Coberturas,Capitais,Frquias'!$B$22:$E$30,2,FALSE),IF(AND(K139="C"),VLOOKUP($P$12,'Sel Coberturas,Capitais,Frquias'!$B$35:$E$48,2,FALSE),IF(AND(K139="D"),VLOOKUP($P$12,'Sel Coberturas,Capitais,Frquias'!$G$11:$J$15,2,FALSE),IF(AND(K139="E"),VLOOKUP($P$12,'Sel Coberturas,Capitais,Frquias'!$G$22:$J$32,2,FALSE),IF(AND(K139="F"),VLOOKUP($P$12,'Sel Coberturas,Capitais,Frquias'!$L$11:$O$17,2,FALSE),IF(AND(K139="G"),VLOOKUP($P$12,'Sel Coberturas,Capitais,Frquias'!$Q$11:$T$11,2,FALSE)))))))),"N")</f>
        <v>0</v>
      </c>
      <c r="Q139" s="118" t="b">
        <f>IFERROR(IF(AND(K139="A"),VLOOKUP($Q$12,'Sel Coberturas,Capitais,Frquias'!$B$11:$E$17,2,FALSE),IF(AND(K139="B"),VLOOKUP($Q$12,'Sel Coberturas,Capitais,Frquias'!$B$22:$E$30,2,FALSE),IF(AND(K139="C"),VLOOKUP($Q$12,'Sel Coberturas,Capitais,Frquias'!$B$35:$E$48,2,FALSE),IF(AND(K139="D"),VLOOKUP($Q$12,'Sel Coberturas,Capitais,Frquias'!$G$11:$J$15,2,FALSE),IF(AND(K139="E"),VLOOKUP($Q$12,'Sel Coberturas,Capitais,Frquias'!$G$22:$J$32,2,FALSE),IF(AND(K139="F"),VLOOKUP($Q$12,'Sel Coberturas,Capitais,Frquias'!$L$11:$O$17,2,FALSE),IF(AND(K139="G"),VLOOKUP($Q$12,'Sel Coberturas,Capitais,Frquias'!$Q$11:$T$11,2,FALSE)))))))),"N")</f>
        <v>0</v>
      </c>
      <c r="R139" s="118" t="b">
        <f>IF(AND(Q139="N"),"N",(IF(AND(K139="A"),VLOOKUP($Q$12,'Sel Coberturas,Capitais,Frquias'!$B$11:$E$17,3,FALSE),IF(AND(K139="B"),VLOOKUP($Q$12,'Sel Coberturas,Capitais,Frquias'!$B$22:$E$30,3,FALSE),IF(AND(K139="C"),VLOOKUP($Q$12,'Sel Coberturas,Capitais,Frquias'!$B$35:$E$48,3,FALSE),IF(AND(K139="D"),VLOOKUP($Q$12,'Sel Coberturas,Capitais,Frquias'!$G$11:$J$15,3,FALSE),IF(AND(K139="E"),VLOOKUP($Q$12,'Sel Coberturas,Capitais,Frquias'!$G$22:$J$32,3,FALSE),IF(AND(K139="F"),VLOOKUP($Q$12,'Sel Coberturas,Capitais,Frquias'!$L$11:$O$17,3,FALSE),IF(AND(K139="G"),VLOOKUP($Q$12,'Sel Coberturas,Capitais,Frquias'!$Q$11:$T$11,3,FALSE))))))))))</f>
        <v>0</v>
      </c>
      <c r="S139" s="118" t="b">
        <f>IFERROR(IF(AND(K139="A"),VLOOKUP($S$12,'Sel Coberturas,Capitais,Frquias'!$B$11:$E$17,2,FALSE),IF(AND(K139="B"),VLOOKUP($S$12,'Sel Coberturas,Capitais,Frquias'!$B$22:$E$30,2,FALSE),IF(AND(K139="C"),VLOOKUP($S$12,'Sel Coberturas,Capitais,Frquias'!$B$35:$E$48,2,FALSE),IF(AND(K139="D"),VLOOKUP($S$12,'Sel Coberturas,Capitais,Frquias'!$G$11:$J$15,2,FALSE),IF(AND(K139="E"),VLOOKUP($S$12,'Sel Coberturas,Capitais,Frquias'!$G$22:$J$32,2,FALSE),IF(AND(K139="F"),VLOOKUP($S$12,'Sel Coberturas,Capitais,Frquias'!$L$11:$O$17,2,FALSE),IF(AND(K139="G"),VLOOKUP($S$12,'Sel Coberturas,Capitais,Frquias'!$Q$11:$T$11,2,FALSE)))))))),"N")</f>
        <v>0</v>
      </c>
      <c r="T139" s="118" t="b">
        <f>IFERROR(IF(AND(S139="N"),"",(IF(AND(K139="A"),VLOOKUP($S$12,'Sel Coberturas,Capitais,Frquias'!$B$11:$E$17,4,FALSE),IF(AND(K139="B"),VLOOKUP($S$12,'Sel Coberturas,Capitais,Frquias'!$B$22:$E$30,4,FALSE),IF(AND(K139="C"),VLOOKUP($S$12,'Sel Coberturas,Capitais,Frquias'!$B$35:$E$48,4,FALSE),IF(AND(K139="D"),VLOOKUP($S$12,'Sel Coberturas,Capitais,Frquias'!$G$11:$J$15,4,FALSE),IF(AND(K139="E"),VLOOKUP($S$12,'Sel Coberturas,Capitais,Frquias'!$G$22:$J$32,4,FALSE),IF(AND(K139="F"),VLOOKUP($S$12,'Sel Coberturas,Capitais,Frquias'!$L$11:$O$17,4,FALSE),IF(AND(K139="G"),VLOOKUP($S$12,'Sel Coberturas,Capitais,Frquias'!$Q$11:$T$11,4,FALSE)))))))))),"")</f>
        <v>0</v>
      </c>
      <c r="U139" s="118" t="b">
        <f>IFERROR(IF(AND(K139="A"),VLOOKUP($U$12,'Sel Coberturas,Capitais,Frquias'!$B$11:$E$17,2,FALSE),IF(AND(K139="B"),VLOOKUP($U$12,'Sel Coberturas,Capitais,Frquias'!$B$22:$E$30,2,FALSE),IF(AND(K139="C"),VLOOKUP($U$12,'Sel Coberturas,Capitais,Frquias'!$B$35:$E$48,2,FALSE),IF(AND(K139="D"),VLOOKUP($U$12,'Sel Coberturas,Capitais,Frquias'!$G$11:$J$15,2,FALSE),IF(AND(K139="E"),VLOOKUP($U$12,'Sel Coberturas,Capitais,Frquias'!$G$22:$J$32,2,FALSE),IF(AND(K139="F"),VLOOKUP($U$12,'Sel Coberturas,Capitais,Frquias'!$L$11:$O$17,2,FALSE),IF(AND(K139="G"),VLOOKUP($U$12,'Sel Coberturas,Capitais,Frquias'!$Q$11:$T$11,2,FALSE)))))))),"N")</f>
        <v>0</v>
      </c>
      <c r="V139" s="119" t="b">
        <f>IFERROR(IF(AND(U139="N"),"",(IF(AND(K139="A"),VLOOKUP($U$12,'Sel Coberturas,Capitais,Frquias'!$B$11:$E$17,4,FALSE),IF(AND(K139="B"),VLOOKUP($U$12,'Sel Coberturas,Capitais,Frquias'!$B$22:$E$30,4,FALSE),IF(AND(K139="C"),VLOOKUP($U$12,'Sel Coberturas,Capitais,Frquias'!$B$35:$E$48,4,FALSE),IF(AND(K139="D"),VLOOKUP($U$12,'Sel Coberturas,Capitais,Frquias'!$G$11:$J$15,4,FALSE),IF(AND(K139="E"),VLOOKUP($U$12,'Sel Coberturas,Capitais,Frquias'!$G$22:$J$32,4,FALSE),IF(AND(K139="F"),VLOOKUP($U$12,'Sel Coberturas,Capitais,Frquias'!$L$11:$O$17,4,FALSE),IF(AND(K139="G"),VLOOKUP($U$12,'Sel Coberturas,Capitais,Frquias'!$Q$11:$T$11,4,FALSE)))))))))),"")</f>
        <v>0</v>
      </c>
      <c r="W139" s="118" t="b">
        <f>IFERROR(IF(AND(K139="A"),VLOOKUP($W$12,'Sel Coberturas,Capitais,Frquias'!$B$11:$E$17,2,FALSE),IF(AND(K139="B"),VLOOKUP($W$12,'Sel Coberturas,Capitais,Frquias'!$B$22:$E$30,2,FALSE),IF(AND(K139="C"),VLOOKUP($W$12,'Sel Coberturas,Capitais,Frquias'!$B$35:$E$48,2,FALSE),IF(AND(K139="D"),VLOOKUP($W$12,'Sel Coberturas,Capitais,Frquias'!$G$11:$J$15,2,FALSE),IF(AND(K139="E"),VLOOKUP($W$12,'Sel Coberturas,Capitais,Frquias'!$G$22:$J$32,2,FALSE),IF(AND(K139="F"),VLOOKUP($W$12,'Sel Coberturas,Capitais,Frquias'!$L$11:$O$17,2,FALSE),IF(AND(K139="G"),VLOOKUP($W$12,'Sel Coberturas,Capitais,Frquias'!$Q$11:$T$11,2,FALSE)))))))),"N")</f>
        <v>0</v>
      </c>
      <c r="X139" s="119" t="b">
        <f>IFERROR(IF(AND(W139="N"),"",(IF(AND(K139="A"),VLOOKUP($W$12,'Sel Coberturas,Capitais,Frquias'!$B$11:$E$17,4,FALSE),IF(AND(K139="B"),VLOOKUP($W$12,'Sel Coberturas,Capitais,Frquias'!$B$22:$E$30,4,FALSE),IF(AND(K139="C"),VLOOKUP($W$12,'Sel Coberturas,Capitais,Frquias'!$B$35:$E$48,4,FALSE),IF(AND(K139="D"),VLOOKUP($W$12,'Sel Coberturas,Capitais,Frquias'!$G$11:$J$15,4,FALSE),IF(AND(K139="E"),VLOOKUP($W$12,'Sel Coberturas,Capitais,Frquias'!$G$22:$J$32,4,FALSE),IF(AND(K139="F"),VLOOKUP($W$12,'Sel Coberturas,Capitais,Frquias'!$L$11:$O$17,4,FALSE),IF(AND(K139="G"),VLOOKUP($W$12,'Sel Coberturas,Capitais,Frquias'!$Q$11:$T$11,4,FALSE)))))))))),"")</f>
        <v>0</v>
      </c>
      <c r="Y139" s="118" t="b">
        <f>IFERROR(IF(AND(K139="A"),VLOOKUP($Y$12,'Sel Coberturas,Capitais,Frquias'!$B$11:$E$17,2,FALSE),IF(AND(K139="B"),VLOOKUP($Y$12,'Sel Coberturas,Capitais,Frquias'!$B$22:$E$30,2,FALSE),IF(AND(K139="C"),VLOOKUP($Y$12,'Sel Coberturas,Capitais,Frquias'!$B$35:$E$48,2,FALSE),IF(AND(K139="D"),VLOOKUP($Y$12,'Sel Coberturas,Capitais,Frquias'!$G$11:$J$15,2,FALSE),IF(AND(K139="E"),VLOOKUP($Y$12,'Sel Coberturas,Capitais,Frquias'!$G$22:$J$32,2,FALSE),IF(AND(K139="F"),VLOOKUP($Y$12,'Sel Coberturas,Capitais,Frquias'!$L$11:$O$17,2,FALSE),IF(AND(K139="G"),VLOOKUP($Y$12,'Sel Coberturas,Capitais,Frquias'!$Q$11:$T$11,2,FALSE)))))))),"N")</f>
        <v>0</v>
      </c>
      <c r="Z139" s="119" t="b">
        <f>IFERROR(IF(AND(Y139="N"),"",(IF(AND(K139="A"),VLOOKUP($Y$12,'Sel Coberturas,Capitais,Frquias'!$B$11:$E$17,4,FALSE),IF(AND(K139="B"),VLOOKUP($Y$12,'Sel Coberturas,Capitais,Frquias'!$B$22:$E$30,4,FALSE),IF(AND(K139="C"),VLOOKUP($Y$12,'Sel Coberturas,Capitais,Frquias'!$B$35:$E$48,4,FALSE),IF(AND(K139="D"),VLOOKUP($Y$12,'Sel Coberturas,Capitais,Frquias'!$G$11:$J$15,4,FALSE),IF(AND(K139="E"),VLOOKUP($Y$12,'Sel Coberturas,Capitais,Frquias'!$G$22:$J$32,4,FALSE),IF(AND(K139="F"),VLOOKUP($Y$12,'Sel Coberturas,Capitais,Frquias'!$L$11:$O$17,4,FALSE),IF(AND(K139="G"),VLOOKUP($Y$12,'Sel Coberturas,Capitais,Frquias'!$Q$11:$T$11,4,FALSE)))))))))),"")</f>
        <v>0</v>
      </c>
      <c r="AA139" s="118" t="b">
        <f>IFERROR(IF(AND(K139="A"),VLOOKUP($AA$12,'Sel Coberturas,Capitais,Frquias'!$B$11:$E$17,2,FALSE),IF(AND(K139="B"),VLOOKUP($AA$12,'Sel Coberturas,Capitais,Frquias'!$B$22:$E$30,2,FALSE),IF(AND(K139="C"),VLOOKUP($AA$12,'Sel Coberturas,Capitais,Frquias'!$B$35:$E$48,2,FALSE),IF(AND(K139="D"),VLOOKUP($AA$12,'Sel Coberturas,Capitais,Frquias'!$G$11:$J$15,2,FALSE),IF(AND(K139="E"),VLOOKUP($AA$12,'Sel Coberturas,Capitais,Frquias'!$G$22:$J$32,2,FALSE),IF(AND(K139="F"),VLOOKUP($AA$12,'Sel Coberturas,Capitais,Frquias'!$L$11:$O$17,2,FALSE),IF(AND(K139="G"),VLOOKUP($AA$12,'Sel Coberturas,Capitais,Frquias'!$Q$11:$T$11,2,FALSE)))))))),"N")</f>
        <v>0</v>
      </c>
      <c r="AB139" s="119" t="b">
        <f>IFERROR(IF(AND(AA139="N"),"",(IF(AND(K139="A"),VLOOKUP($AA$12,'Sel Coberturas,Capitais,Frquias'!$B$11:$E$17,4,FALSE),IF(AND(K139="B"),VLOOKUP($AA$12,'Sel Coberturas,Capitais,Frquias'!$B$22:$E$30,4,FALSE),IF(AND(K139="C"),VLOOKUP($AA$12,'Sel Coberturas,Capitais,Frquias'!$B$35:$E$48,4,FALSE),IF(AND(K139="D"),VLOOKUP($AA$12,'Sel Coberturas,Capitais,Frquias'!$G$11:$J$15,4,FALSE),IF(AND(K139="E"),VLOOKUP($AA$12,'Sel Coberturas,Capitais,Frquias'!$G$22:$J$32,4,FALSE),IF(AND(K139="F"),VLOOKUP($AA$12,'Sel Coberturas,Capitais,Frquias'!$L$11:$O$17,4,FALSE),IF(AND(K139="G"),VLOOKUP($AA$12,'Sel Coberturas,Capitais,Frquias'!$Q$11:$T$11,4,FALSE)))))))))),"")</f>
        <v>0</v>
      </c>
      <c r="AC139" s="118" t="b">
        <f>IFERROR(IF(AND(K139="A"),VLOOKUP($AC$12,'Sel Coberturas,Capitais,Frquias'!$B$11:$E$17,2,FALSE),IF(AND(K139="B"),VLOOKUP($AC$12,'Sel Coberturas,Capitais,Frquias'!$B$22:$E$30,2,FALSE),IF(AND(K139="C"),VLOOKUP($AC$12,'Sel Coberturas,Capitais,Frquias'!$B$35:$E$48,2,FALSE),IF(AND(K139="D"),VLOOKUP($AC$12,'Sel Coberturas,Capitais,Frquias'!$G$11:$J$15,2,FALSE),IF(AND(K139="E"),VLOOKUP($AC$12,'Sel Coberturas,Capitais,Frquias'!$G$22:$J$32,2,FALSE),IF(AND(K139="F"),VLOOKUP($AC$12,'Sel Coberturas,Capitais,Frquias'!$L$11:$O$17,2,FALSE),IF(AND(K139="G"),VLOOKUP($AC$12,'Sel Coberturas,Capitais,Frquias'!$Q$11:$T$11,2,FALSE)))))))),"N")</f>
        <v>0</v>
      </c>
      <c r="AD139" s="118" t="b">
        <f>IF(AND(AC139="N"),"N",(IF(AND(K139="A"),VLOOKUP($AC$12,'Sel Coberturas,Capitais,Frquias'!$B$11:$E$17,3,FALSE),IF(AND(K139="B"),VLOOKUP($AC$12,'Sel Coberturas,Capitais,Frquias'!$B$22:$E$30,3,FALSE),IF(AND(K139="C"),VLOOKUP($AC$12,'Sel Coberturas,Capitais,Frquias'!$B$35:$E$48,3,FALSE),IF(AND(K139="D"),VLOOKUP($AC$12,'Sel Coberturas,Capitais,Frquias'!$G$11:$J$15,3,FALSE),IF(AND(K139="E"),VLOOKUP($AC$12,'Sel Coberturas,Capitais,Frquias'!$G$22:$J$32,3,FALSE),IF(AND(K139="F"),VLOOKUP($AC$12,'Sel Coberturas,Capitais,Frquias'!$L$11:$O$17,3,FALSE),IF(AND(K139="G"),VLOOKUP($AC$12,'Sel Coberturas,Capitais,Frquias'!$Q$11:$T$11,3,FALSE))))))))))</f>
        <v>0</v>
      </c>
      <c r="AE139" s="118" t="b">
        <f>IFERROR(IF(AND(K139="A"),VLOOKUP($AE$12,'Sel Coberturas,Capitais,Frquias'!$B$11:$E$17,2,FALSE),IF(AND(K139="B"),VLOOKUP($AE$12,'Sel Coberturas,Capitais,Frquias'!$B$22:$E$30,2,FALSE),IF(AND(K139="C"),VLOOKUP($AE$12,'Sel Coberturas,Capitais,Frquias'!$B$35:$E$48,2,FALSE),IF(AND(K139="D"),VLOOKUP($AE$12,'Sel Coberturas,Capitais,Frquias'!$G$11:$J$15,2,FALSE),IF(AND(K139="E"),VLOOKUP($AE$12,'Sel Coberturas,Capitais,Frquias'!$G$22:$J$32,2,FALSE),IF(AND(K139="F"),VLOOKUP($AE$12,'Sel Coberturas,Capitais,Frquias'!$L$11:$O$17,2,FALSE),IF(AND(K139="G"),VLOOKUP($AE$12,'Sel Coberturas,Capitais,Frquias'!$Q$11:$T$11,2,FALSE)))))))),"N")</f>
        <v>0</v>
      </c>
      <c r="AF139" s="118" t="b">
        <f>IF(AND(AE139="N"),"N",(IF(AND(K139="A"),VLOOKUP($AE$12,'Sel Coberturas,Capitais,Frquias'!$B$11:$E$17,3,FALSE),IF(AND(K139="B"),VLOOKUP($AE$12,'Sel Coberturas,Capitais,Frquias'!$B$22:$E$30,3,FALSE),IF(AND(K139="C"),VLOOKUP($AE$12,'Sel Coberturas,Capitais,Frquias'!$B$35:$E$48,3,FALSE),IF(AND(K139="D"),VLOOKUP($AE$12,'Sel Coberturas,Capitais,Frquias'!$G$11:$J$15,3,FALSE),IF(AND(K139="E"),VLOOKUP($AE$12,'Sel Coberturas,Capitais,Frquias'!$G$22:$J$32,3,FALSE),IF(AND(K139="F"),VLOOKUP($AE$12,'Sel Coberturas,Capitais,Frquias'!$L$11:$O$17,3,FALSE),IF(AND(K139="G"),VLOOKUP($AE$12,'Sel Coberturas,Capitais,Frquias'!$Q$11:$T$11,3,FALSE))))))))))</f>
        <v>0</v>
      </c>
      <c r="AG139" s="118" t="b">
        <f>IFERROR(IF(AND(K139="A"),VLOOKUP($AG$12,'Sel Coberturas,Capitais,Frquias'!$B$11:$E$17,2,FALSE),IF(AND(K139="B"),VLOOKUP($AG$12,'Sel Coberturas,Capitais,Frquias'!$B$22:$E$30,2,FALSE),IF(AND(K139="C"),VLOOKUP($AG$12,'Sel Coberturas,Capitais,Frquias'!$B$35:$E$48,2,FALSE),IF(AND(K139="D"),VLOOKUP($AG$12,'Sel Coberturas,Capitais,Frquias'!$G$11:$J$15,2,FALSE),IF(AND(K139="E"),VLOOKUP($AG$12,'Sel Coberturas,Capitais,Frquias'!$G$22:$J$32,2,FALSE),IF(AND(K139="F"),VLOOKUP($AG$12,'Sel Coberturas,Capitais,Frquias'!$L$11:$O$17,2,FALSE),IF(AND(K139="G"),VLOOKUP($AG$12,'Sel Coberturas,Capitais,Frquias'!$Q$11:$T$11,2,FALSE)))))))),"N")</f>
        <v>0</v>
      </c>
      <c r="AH139" s="118" t="b">
        <f>IF(AND(AG139="N"),"N",(IF(AND(K139="A"),VLOOKUP($AG$12,'Sel Coberturas,Capitais,Frquias'!$B$11:$E$17,3,FALSE),IF(AND(K139="B"),VLOOKUP($AG$12,'Sel Coberturas,Capitais,Frquias'!$B$22:$E$30,3,FALSE),IF(AND(K139="C"),VLOOKUP($AG$12,'Sel Coberturas,Capitais,Frquias'!$B$35:$E$48,3,FALSE),IF(AND(K139="D"),VLOOKUP($AG$12,'Sel Coberturas,Capitais,Frquias'!$G$11:$J$15,3,FALSE),IF(AND(K139="E"),VLOOKUP($AG$12,'Sel Coberturas,Capitais,Frquias'!$G$22:$J$32,3,FALSE),IF(AND(K139="F"),VLOOKUP($AG$12,'Sel Coberturas,Capitais,Frquias'!$L$11:$O$17,3,FALSE),IF(AND(K139="G"),VLOOKUP($AG$12,'Sel Coberturas,Capitais,Frquias'!$Q$11:$T$11,3,FALSE))))))))))</f>
        <v>0</v>
      </c>
      <c r="AI139" s="118" t="b">
        <f>IFERROR(IF(AND(K139="A"),VLOOKUP($AI$12,'Sel Coberturas,Capitais,Frquias'!$B$11:$E$17,2,FALSE),IF(AND(K139="B"),VLOOKUP($AI$12,'Sel Coberturas,Capitais,Frquias'!$B$22:$E$30,2,FALSE),IF(AND(K139="C"),VLOOKUP($AI$12,'Sel Coberturas,Capitais,Frquias'!$B$35:$E$48,2,FALSE),IF(AND(K139="D"),VLOOKUP($AI$12,'Sel Coberturas,Capitais,Frquias'!$G$11:$J$15,2,FALSE),IF(AND(K139="E"),VLOOKUP($AI$12,'Sel Coberturas,Capitais,Frquias'!$G$22:$J$32,2,FALSE),IF(AND(K139="F"),VLOOKUP($AI$12,'Sel Coberturas,Capitais,Frquias'!$L$11:$O$17,2,FALSE),IF(AND(K139="G"),VLOOKUP($AI$12,'Sel Coberturas,Capitais,Frquias'!$Q$11:$T$11,2,FALSE)))))))),"N")</f>
        <v>0</v>
      </c>
      <c r="BU139" s="100" t="s">
        <v>650</v>
      </c>
      <c r="BV139" s="100" t="s">
        <v>274</v>
      </c>
      <c r="BW139" s="94" t="s">
        <v>649</v>
      </c>
      <c r="BY139" s="102" t="s">
        <v>1760</v>
      </c>
      <c r="BZ139" s="103" t="s">
        <v>388</v>
      </c>
      <c r="CA139" s="103">
        <v>6375</v>
      </c>
      <c r="CC139" s="90">
        <v>2614</v>
      </c>
      <c r="CD139" s="89" t="s">
        <v>1968</v>
      </c>
      <c r="CF139" s="90">
        <v>13302</v>
      </c>
      <c r="CG139" s="92" t="s">
        <v>1970</v>
      </c>
    </row>
    <row r="140" spans="1:85">
      <c r="A140" s="85">
        <f t="shared" si="1"/>
        <v>128</v>
      </c>
      <c r="B140" s="114"/>
      <c r="C140" s="115"/>
      <c r="D140" s="115"/>
      <c r="E140" s="115"/>
      <c r="F140" s="114"/>
      <c r="G140" s="114"/>
      <c r="H140" s="114"/>
      <c r="I140" s="121"/>
      <c r="J140" s="116"/>
      <c r="K140" s="116"/>
      <c r="L140" s="117" t="b">
        <f>IFERROR(IF(AND(K140="A"),VLOOKUP($L$12,'Sel Coberturas,Capitais,Frquias'!$B$11:$E$17,3,FALSE),IF(AND(K140="B"),VLOOKUP($L$12,'Sel Coberturas,Capitais,Frquias'!$B$22:$E$30,3,FALSE),IF(AND(K140="C"),VLOOKUP($L$12,'Sel Coberturas,Capitais,Frquias'!$B$35:$E$48,3,FALSE),IF(AND(K140="D"),VLOOKUP($L$12,'Sel Coberturas,Capitais,Frquias'!$G$11:$J$15,3,FALSE),IF(AND(K140="E"),VLOOKUP($L$12,'Sel Coberturas,Capitais,Frquias'!$G$22:$J$32,3,FALSE),IF(AND(K140="F"),VLOOKUP($L$12,'Sel Coberturas,Capitais,Frquias'!$L$11:$O$17,3,FALSE),IF(AND(K140="G"),VLOOKUP($L$12,'Sel Coberturas,Capitais,Frquias'!$Q$11:$T$11,3,FALSE)))))))),"")</f>
        <v>0</v>
      </c>
      <c r="M140" s="118" t="b">
        <f>IFERROR(IF(AND(K140="A"),VLOOKUP($M$12,'Sel Coberturas,Capitais,Frquias'!$B$11:$E$17,2,FALSE),IF(AND(K140="B"),VLOOKUP($M$12,'Sel Coberturas,Capitais,Frquias'!$B$22:$E$30,2,FALSE),IF(AND(K140="C"),VLOOKUP($M$12,'Sel Coberturas,Capitais,Frquias'!$B$35:$E$48,2,FALSE),IF(AND(K140="D"),VLOOKUP($M$12,'Sel Coberturas,Capitais,Frquias'!$G$11:$J$15,2,FALSE),IF(AND(K140="E"),VLOOKUP($M$12,'Sel Coberturas,Capitais,Frquias'!$G$22:$J$32,2,FALSE),IF(AND(K140="F"),VLOOKUP($M$12,'Sel Coberturas,Capitais,Frquias'!$L$11:$O$17,2,FALSE),IF(AND(K140="G"),VLOOKUP($M$12,'Sel Coberturas,Capitais,Frquias'!$Q$11:$T$11,2,FALSE)))))))),"N")</f>
        <v>0</v>
      </c>
      <c r="N140" s="118" t="b">
        <f>IF(AND(M140="N"),"N",(IF(AND(K140="A"),VLOOKUP($M$12,'Sel Coberturas,Capitais,Frquias'!$B$11:$E$17,3,FALSE),IF(AND(K140="B"),VLOOKUP($M$12,'Sel Coberturas,Capitais,Frquias'!$B$22:$E$30,3,FALSE),IF(AND(K140="C"),VLOOKUP($M$12,'Sel Coberturas,Capitais,Frquias'!$B$35:$E$48,3,FALSE),IF(AND(K140="D"),VLOOKUP($M$12,'Sel Coberturas,Capitais,Frquias'!$G$11:$J$15,3,FALSE),IF(AND(K140="E"),VLOOKUP($M$12,'Sel Coberturas,Capitais,Frquias'!$G$22:$J$32,3,FALSE),IF(AND(K140="F"),VLOOKUP($M$12,'Sel Coberturas,Capitais,Frquias'!$L$11:$O$17,3,FALSE),IF(AND(K140="G"),VLOOKUP($M$12,'Sel Coberturas,Capitais,Frquias'!$Q$11:$T$11,3,FALSE))))))))))</f>
        <v>0</v>
      </c>
      <c r="O140" s="118" t="b">
        <f>IFERROR(IF(AND(K140="A"),VLOOKUP($O$12,'Sel Coberturas,Capitais,Frquias'!$B$11:$E$17,2,FALSE),IF(AND(K140="B"),VLOOKUP($O$12,'Sel Coberturas,Capitais,Frquias'!$B$22:$E$30,2,FALSE),IF(AND(K140="C"),VLOOKUP($O$12,'Sel Coberturas,Capitais,Frquias'!$B$35:$E$48,2,FALSE),IF(AND(K140="D"),VLOOKUP($O$12,'Sel Coberturas,Capitais,Frquias'!$G$11:$J$15,2,FALSE),IF(AND(K140="E"),VLOOKUP($O$12,'Sel Coberturas,Capitais,Frquias'!$G$22:$J$32,2,FALSE),IF(AND(K140="F"),VLOOKUP($O$12,'Sel Coberturas,Capitais,Frquias'!$L$11:$O$17,2,FALSE),IF(AND(K140="G"),VLOOKUP($O$12,'Sel Coberturas,Capitais,Frquias'!$Q$11:$T$11,2,FALSE)))))))),"N")</f>
        <v>0</v>
      </c>
      <c r="P140" s="118" t="b">
        <f>IFERROR(IF(AND(K140="A"),VLOOKUP($P$12,'Sel Coberturas,Capitais,Frquias'!$B$11:$E$17,2,FALSE),IF(AND(K140="B"),VLOOKUP($P$12,'Sel Coberturas,Capitais,Frquias'!$B$22:$E$30,2,FALSE),IF(AND(K140="C"),VLOOKUP($P$12,'Sel Coberturas,Capitais,Frquias'!$B$35:$E$48,2,FALSE),IF(AND(K140="D"),VLOOKUP($P$12,'Sel Coberturas,Capitais,Frquias'!$G$11:$J$15,2,FALSE),IF(AND(K140="E"),VLOOKUP($P$12,'Sel Coberturas,Capitais,Frquias'!$G$22:$J$32,2,FALSE),IF(AND(K140="F"),VLOOKUP($P$12,'Sel Coberturas,Capitais,Frquias'!$L$11:$O$17,2,FALSE),IF(AND(K140="G"),VLOOKUP($P$12,'Sel Coberturas,Capitais,Frquias'!$Q$11:$T$11,2,FALSE)))))))),"N")</f>
        <v>0</v>
      </c>
      <c r="Q140" s="118" t="b">
        <f>IFERROR(IF(AND(K140="A"),VLOOKUP($Q$12,'Sel Coberturas,Capitais,Frquias'!$B$11:$E$17,2,FALSE),IF(AND(K140="B"),VLOOKUP($Q$12,'Sel Coberturas,Capitais,Frquias'!$B$22:$E$30,2,FALSE),IF(AND(K140="C"),VLOOKUP($Q$12,'Sel Coberturas,Capitais,Frquias'!$B$35:$E$48,2,FALSE),IF(AND(K140="D"),VLOOKUP($Q$12,'Sel Coberturas,Capitais,Frquias'!$G$11:$J$15,2,FALSE),IF(AND(K140="E"),VLOOKUP($Q$12,'Sel Coberturas,Capitais,Frquias'!$G$22:$J$32,2,FALSE),IF(AND(K140="F"),VLOOKUP($Q$12,'Sel Coberturas,Capitais,Frquias'!$L$11:$O$17,2,FALSE),IF(AND(K140="G"),VLOOKUP($Q$12,'Sel Coberturas,Capitais,Frquias'!$Q$11:$T$11,2,FALSE)))))))),"N")</f>
        <v>0</v>
      </c>
      <c r="R140" s="118" t="b">
        <f>IF(AND(Q140="N"),"N",(IF(AND(K140="A"),VLOOKUP($Q$12,'Sel Coberturas,Capitais,Frquias'!$B$11:$E$17,3,FALSE),IF(AND(K140="B"),VLOOKUP($Q$12,'Sel Coberturas,Capitais,Frquias'!$B$22:$E$30,3,FALSE),IF(AND(K140="C"),VLOOKUP($Q$12,'Sel Coberturas,Capitais,Frquias'!$B$35:$E$48,3,FALSE),IF(AND(K140="D"),VLOOKUP($Q$12,'Sel Coberturas,Capitais,Frquias'!$G$11:$J$15,3,FALSE),IF(AND(K140="E"),VLOOKUP($Q$12,'Sel Coberturas,Capitais,Frquias'!$G$22:$J$32,3,FALSE),IF(AND(K140="F"),VLOOKUP($Q$12,'Sel Coberturas,Capitais,Frquias'!$L$11:$O$17,3,FALSE),IF(AND(K140="G"),VLOOKUP($Q$12,'Sel Coberturas,Capitais,Frquias'!$Q$11:$T$11,3,FALSE))))))))))</f>
        <v>0</v>
      </c>
      <c r="S140" s="118" t="b">
        <f>IFERROR(IF(AND(K140="A"),VLOOKUP($S$12,'Sel Coberturas,Capitais,Frquias'!$B$11:$E$17,2,FALSE),IF(AND(K140="B"),VLOOKUP($S$12,'Sel Coberturas,Capitais,Frquias'!$B$22:$E$30,2,FALSE),IF(AND(K140="C"),VLOOKUP($S$12,'Sel Coberturas,Capitais,Frquias'!$B$35:$E$48,2,FALSE),IF(AND(K140="D"),VLOOKUP($S$12,'Sel Coberturas,Capitais,Frquias'!$G$11:$J$15,2,FALSE),IF(AND(K140="E"),VLOOKUP($S$12,'Sel Coberturas,Capitais,Frquias'!$G$22:$J$32,2,FALSE),IF(AND(K140="F"),VLOOKUP($S$12,'Sel Coberturas,Capitais,Frquias'!$L$11:$O$17,2,FALSE),IF(AND(K140="G"),VLOOKUP($S$12,'Sel Coberturas,Capitais,Frquias'!$Q$11:$T$11,2,FALSE)))))))),"N")</f>
        <v>0</v>
      </c>
      <c r="T140" s="118" t="b">
        <f>IFERROR(IF(AND(S140="N"),"",(IF(AND(K140="A"),VLOOKUP($S$12,'Sel Coberturas,Capitais,Frquias'!$B$11:$E$17,4,FALSE),IF(AND(K140="B"),VLOOKUP($S$12,'Sel Coberturas,Capitais,Frquias'!$B$22:$E$30,4,FALSE),IF(AND(K140="C"),VLOOKUP($S$12,'Sel Coberturas,Capitais,Frquias'!$B$35:$E$48,4,FALSE),IF(AND(K140="D"),VLOOKUP($S$12,'Sel Coberturas,Capitais,Frquias'!$G$11:$J$15,4,FALSE),IF(AND(K140="E"),VLOOKUP($S$12,'Sel Coberturas,Capitais,Frquias'!$G$22:$J$32,4,FALSE),IF(AND(K140="F"),VLOOKUP($S$12,'Sel Coberturas,Capitais,Frquias'!$L$11:$O$17,4,FALSE),IF(AND(K140="G"),VLOOKUP($S$12,'Sel Coberturas,Capitais,Frquias'!$Q$11:$T$11,4,FALSE)))))))))),"")</f>
        <v>0</v>
      </c>
      <c r="U140" s="118" t="b">
        <f>IFERROR(IF(AND(K140="A"),VLOOKUP($U$12,'Sel Coberturas,Capitais,Frquias'!$B$11:$E$17,2,FALSE),IF(AND(K140="B"),VLOOKUP($U$12,'Sel Coberturas,Capitais,Frquias'!$B$22:$E$30,2,FALSE),IF(AND(K140="C"),VLOOKUP($U$12,'Sel Coberturas,Capitais,Frquias'!$B$35:$E$48,2,FALSE),IF(AND(K140="D"),VLOOKUP($U$12,'Sel Coberturas,Capitais,Frquias'!$G$11:$J$15,2,FALSE),IF(AND(K140="E"),VLOOKUP($U$12,'Sel Coberturas,Capitais,Frquias'!$G$22:$J$32,2,FALSE),IF(AND(K140="F"),VLOOKUP($U$12,'Sel Coberturas,Capitais,Frquias'!$L$11:$O$17,2,FALSE),IF(AND(K140="G"),VLOOKUP($U$12,'Sel Coberturas,Capitais,Frquias'!$Q$11:$T$11,2,FALSE)))))))),"N")</f>
        <v>0</v>
      </c>
      <c r="V140" s="119" t="b">
        <f>IFERROR(IF(AND(U140="N"),"",(IF(AND(K140="A"),VLOOKUP($U$12,'Sel Coberturas,Capitais,Frquias'!$B$11:$E$17,4,FALSE),IF(AND(K140="B"),VLOOKUP($U$12,'Sel Coberturas,Capitais,Frquias'!$B$22:$E$30,4,FALSE),IF(AND(K140="C"),VLOOKUP($U$12,'Sel Coberturas,Capitais,Frquias'!$B$35:$E$48,4,FALSE),IF(AND(K140="D"),VLOOKUP($U$12,'Sel Coberturas,Capitais,Frquias'!$G$11:$J$15,4,FALSE),IF(AND(K140="E"),VLOOKUP($U$12,'Sel Coberturas,Capitais,Frquias'!$G$22:$J$32,4,FALSE),IF(AND(K140="F"),VLOOKUP($U$12,'Sel Coberturas,Capitais,Frquias'!$L$11:$O$17,4,FALSE),IF(AND(K140="G"),VLOOKUP($U$12,'Sel Coberturas,Capitais,Frquias'!$Q$11:$T$11,4,FALSE)))))))))),"")</f>
        <v>0</v>
      </c>
      <c r="W140" s="118" t="b">
        <f>IFERROR(IF(AND(K140="A"),VLOOKUP($W$12,'Sel Coberturas,Capitais,Frquias'!$B$11:$E$17,2,FALSE),IF(AND(K140="B"),VLOOKUP($W$12,'Sel Coberturas,Capitais,Frquias'!$B$22:$E$30,2,FALSE),IF(AND(K140="C"),VLOOKUP($W$12,'Sel Coberturas,Capitais,Frquias'!$B$35:$E$48,2,FALSE),IF(AND(K140="D"),VLOOKUP($W$12,'Sel Coberturas,Capitais,Frquias'!$G$11:$J$15,2,FALSE),IF(AND(K140="E"),VLOOKUP($W$12,'Sel Coberturas,Capitais,Frquias'!$G$22:$J$32,2,FALSE),IF(AND(K140="F"),VLOOKUP($W$12,'Sel Coberturas,Capitais,Frquias'!$L$11:$O$17,2,FALSE),IF(AND(K140="G"),VLOOKUP($W$12,'Sel Coberturas,Capitais,Frquias'!$Q$11:$T$11,2,FALSE)))))))),"N")</f>
        <v>0</v>
      </c>
      <c r="X140" s="119" t="b">
        <f>IFERROR(IF(AND(W140="N"),"",(IF(AND(K140="A"),VLOOKUP($W$12,'Sel Coberturas,Capitais,Frquias'!$B$11:$E$17,4,FALSE),IF(AND(K140="B"),VLOOKUP($W$12,'Sel Coberturas,Capitais,Frquias'!$B$22:$E$30,4,FALSE),IF(AND(K140="C"),VLOOKUP($W$12,'Sel Coberturas,Capitais,Frquias'!$B$35:$E$48,4,FALSE),IF(AND(K140="D"),VLOOKUP($W$12,'Sel Coberturas,Capitais,Frquias'!$G$11:$J$15,4,FALSE),IF(AND(K140="E"),VLOOKUP($W$12,'Sel Coberturas,Capitais,Frquias'!$G$22:$J$32,4,FALSE),IF(AND(K140="F"),VLOOKUP($W$12,'Sel Coberturas,Capitais,Frquias'!$L$11:$O$17,4,FALSE),IF(AND(K140="G"),VLOOKUP($W$12,'Sel Coberturas,Capitais,Frquias'!$Q$11:$T$11,4,FALSE)))))))))),"")</f>
        <v>0</v>
      </c>
      <c r="Y140" s="118" t="b">
        <f>IFERROR(IF(AND(K140="A"),VLOOKUP($Y$12,'Sel Coberturas,Capitais,Frquias'!$B$11:$E$17,2,FALSE),IF(AND(K140="B"),VLOOKUP($Y$12,'Sel Coberturas,Capitais,Frquias'!$B$22:$E$30,2,FALSE),IF(AND(K140="C"),VLOOKUP($Y$12,'Sel Coberturas,Capitais,Frquias'!$B$35:$E$48,2,FALSE),IF(AND(K140="D"),VLOOKUP($Y$12,'Sel Coberturas,Capitais,Frquias'!$G$11:$J$15,2,FALSE),IF(AND(K140="E"),VLOOKUP($Y$12,'Sel Coberturas,Capitais,Frquias'!$G$22:$J$32,2,FALSE),IF(AND(K140="F"),VLOOKUP($Y$12,'Sel Coberturas,Capitais,Frquias'!$L$11:$O$17,2,FALSE),IF(AND(K140="G"),VLOOKUP($Y$12,'Sel Coberturas,Capitais,Frquias'!$Q$11:$T$11,2,FALSE)))))))),"N")</f>
        <v>0</v>
      </c>
      <c r="Z140" s="119" t="b">
        <f>IFERROR(IF(AND(Y140="N"),"",(IF(AND(K140="A"),VLOOKUP($Y$12,'Sel Coberturas,Capitais,Frquias'!$B$11:$E$17,4,FALSE),IF(AND(K140="B"),VLOOKUP($Y$12,'Sel Coberturas,Capitais,Frquias'!$B$22:$E$30,4,FALSE),IF(AND(K140="C"),VLOOKUP($Y$12,'Sel Coberturas,Capitais,Frquias'!$B$35:$E$48,4,FALSE),IF(AND(K140="D"),VLOOKUP($Y$12,'Sel Coberturas,Capitais,Frquias'!$G$11:$J$15,4,FALSE),IF(AND(K140="E"),VLOOKUP($Y$12,'Sel Coberturas,Capitais,Frquias'!$G$22:$J$32,4,FALSE),IF(AND(K140="F"),VLOOKUP($Y$12,'Sel Coberturas,Capitais,Frquias'!$L$11:$O$17,4,FALSE),IF(AND(K140="G"),VLOOKUP($Y$12,'Sel Coberturas,Capitais,Frquias'!$Q$11:$T$11,4,FALSE)))))))))),"")</f>
        <v>0</v>
      </c>
      <c r="AA140" s="118" t="b">
        <f>IFERROR(IF(AND(K140="A"),VLOOKUP($AA$12,'Sel Coberturas,Capitais,Frquias'!$B$11:$E$17,2,FALSE),IF(AND(K140="B"),VLOOKUP($AA$12,'Sel Coberturas,Capitais,Frquias'!$B$22:$E$30,2,FALSE),IF(AND(K140="C"),VLOOKUP($AA$12,'Sel Coberturas,Capitais,Frquias'!$B$35:$E$48,2,FALSE),IF(AND(K140="D"),VLOOKUP($AA$12,'Sel Coberturas,Capitais,Frquias'!$G$11:$J$15,2,FALSE),IF(AND(K140="E"),VLOOKUP($AA$12,'Sel Coberturas,Capitais,Frquias'!$G$22:$J$32,2,FALSE),IF(AND(K140="F"),VLOOKUP($AA$12,'Sel Coberturas,Capitais,Frquias'!$L$11:$O$17,2,FALSE),IF(AND(K140="G"),VLOOKUP($AA$12,'Sel Coberturas,Capitais,Frquias'!$Q$11:$T$11,2,FALSE)))))))),"N")</f>
        <v>0</v>
      </c>
      <c r="AB140" s="119" t="b">
        <f>IFERROR(IF(AND(AA140="N"),"",(IF(AND(K140="A"),VLOOKUP($AA$12,'Sel Coberturas,Capitais,Frquias'!$B$11:$E$17,4,FALSE),IF(AND(K140="B"),VLOOKUP($AA$12,'Sel Coberturas,Capitais,Frquias'!$B$22:$E$30,4,FALSE),IF(AND(K140="C"),VLOOKUP($AA$12,'Sel Coberturas,Capitais,Frquias'!$B$35:$E$48,4,FALSE),IF(AND(K140="D"),VLOOKUP($AA$12,'Sel Coberturas,Capitais,Frquias'!$G$11:$J$15,4,FALSE),IF(AND(K140="E"),VLOOKUP($AA$12,'Sel Coberturas,Capitais,Frquias'!$G$22:$J$32,4,FALSE),IF(AND(K140="F"),VLOOKUP($AA$12,'Sel Coberturas,Capitais,Frquias'!$L$11:$O$17,4,FALSE),IF(AND(K140="G"),VLOOKUP($AA$12,'Sel Coberturas,Capitais,Frquias'!$Q$11:$T$11,4,FALSE)))))))))),"")</f>
        <v>0</v>
      </c>
      <c r="AC140" s="118" t="b">
        <f>IFERROR(IF(AND(K140="A"),VLOOKUP($AC$12,'Sel Coberturas,Capitais,Frquias'!$B$11:$E$17,2,FALSE),IF(AND(K140="B"),VLOOKUP($AC$12,'Sel Coberturas,Capitais,Frquias'!$B$22:$E$30,2,FALSE),IF(AND(K140="C"),VLOOKUP($AC$12,'Sel Coberturas,Capitais,Frquias'!$B$35:$E$48,2,FALSE),IF(AND(K140="D"),VLOOKUP($AC$12,'Sel Coberturas,Capitais,Frquias'!$G$11:$J$15,2,FALSE),IF(AND(K140="E"),VLOOKUP($AC$12,'Sel Coberturas,Capitais,Frquias'!$G$22:$J$32,2,FALSE),IF(AND(K140="F"),VLOOKUP($AC$12,'Sel Coberturas,Capitais,Frquias'!$L$11:$O$17,2,FALSE),IF(AND(K140="G"),VLOOKUP($AC$12,'Sel Coberturas,Capitais,Frquias'!$Q$11:$T$11,2,FALSE)))))))),"N")</f>
        <v>0</v>
      </c>
      <c r="AD140" s="118" t="b">
        <f>IF(AND(AC140="N"),"N",(IF(AND(K140="A"),VLOOKUP($AC$12,'Sel Coberturas,Capitais,Frquias'!$B$11:$E$17,3,FALSE),IF(AND(K140="B"),VLOOKUP($AC$12,'Sel Coberturas,Capitais,Frquias'!$B$22:$E$30,3,FALSE),IF(AND(K140="C"),VLOOKUP($AC$12,'Sel Coberturas,Capitais,Frquias'!$B$35:$E$48,3,FALSE),IF(AND(K140="D"),VLOOKUP($AC$12,'Sel Coberturas,Capitais,Frquias'!$G$11:$J$15,3,FALSE),IF(AND(K140="E"),VLOOKUP($AC$12,'Sel Coberturas,Capitais,Frquias'!$G$22:$J$32,3,FALSE),IF(AND(K140="F"),VLOOKUP($AC$12,'Sel Coberturas,Capitais,Frquias'!$L$11:$O$17,3,FALSE),IF(AND(K140="G"),VLOOKUP($AC$12,'Sel Coberturas,Capitais,Frquias'!$Q$11:$T$11,3,FALSE))))))))))</f>
        <v>0</v>
      </c>
      <c r="AE140" s="118" t="b">
        <f>IFERROR(IF(AND(K140="A"),VLOOKUP($AE$12,'Sel Coberturas,Capitais,Frquias'!$B$11:$E$17,2,FALSE),IF(AND(K140="B"),VLOOKUP($AE$12,'Sel Coberturas,Capitais,Frquias'!$B$22:$E$30,2,FALSE),IF(AND(K140="C"),VLOOKUP($AE$12,'Sel Coberturas,Capitais,Frquias'!$B$35:$E$48,2,FALSE),IF(AND(K140="D"),VLOOKUP($AE$12,'Sel Coberturas,Capitais,Frquias'!$G$11:$J$15,2,FALSE),IF(AND(K140="E"),VLOOKUP($AE$12,'Sel Coberturas,Capitais,Frquias'!$G$22:$J$32,2,FALSE),IF(AND(K140="F"),VLOOKUP($AE$12,'Sel Coberturas,Capitais,Frquias'!$L$11:$O$17,2,FALSE),IF(AND(K140="G"),VLOOKUP($AE$12,'Sel Coberturas,Capitais,Frquias'!$Q$11:$T$11,2,FALSE)))))))),"N")</f>
        <v>0</v>
      </c>
      <c r="AF140" s="118" t="b">
        <f>IF(AND(AE140="N"),"N",(IF(AND(K140="A"),VLOOKUP($AE$12,'Sel Coberturas,Capitais,Frquias'!$B$11:$E$17,3,FALSE),IF(AND(K140="B"),VLOOKUP($AE$12,'Sel Coberturas,Capitais,Frquias'!$B$22:$E$30,3,FALSE),IF(AND(K140="C"),VLOOKUP($AE$12,'Sel Coberturas,Capitais,Frquias'!$B$35:$E$48,3,FALSE),IF(AND(K140="D"),VLOOKUP($AE$12,'Sel Coberturas,Capitais,Frquias'!$G$11:$J$15,3,FALSE),IF(AND(K140="E"),VLOOKUP($AE$12,'Sel Coberturas,Capitais,Frquias'!$G$22:$J$32,3,FALSE),IF(AND(K140="F"),VLOOKUP($AE$12,'Sel Coberturas,Capitais,Frquias'!$L$11:$O$17,3,FALSE),IF(AND(K140="G"),VLOOKUP($AE$12,'Sel Coberturas,Capitais,Frquias'!$Q$11:$T$11,3,FALSE))))))))))</f>
        <v>0</v>
      </c>
      <c r="AG140" s="118" t="b">
        <f>IFERROR(IF(AND(K140="A"),VLOOKUP($AG$12,'Sel Coberturas,Capitais,Frquias'!$B$11:$E$17,2,FALSE),IF(AND(K140="B"),VLOOKUP($AG$12,'Sel Coberturas,Capitais,Frquias'!$B$22:$E$30,2,FALSE),IF(AND(K140="C"),VLOOKUP($AG$12,'Sel Coberturas,Capitais,Frquias'!$B$35:$E$48,2,FALSE),IF(AND(K140="D"),VLOOKUP($AG$12,'Sel Coberturas,Capitais,Frquias'!$G$11:$J$15,2,FALSE),IF(AND(K140="E"),VLOOKUP($AG$12,'Sel Coberturas,Capitais,Frquias'!$G$22:$J$32,2,FALSE),IF(AND(K140="F"),VLOOKUP($AG$12,'Sel Coberturas,Capitais,Frquias'!$L$11:$O$17,2,FALSE),IF(AND(K140="G"),VLOOKUP($AG$12,'Sel Coberturas,Capitais,Frquias'!$Q$11:$T$11,2,FALSE)))))))),"N")</f>
        <v>0</v>
      </c>
      <c r="AH140" s="118" t="b">
        <f>IF(AND(AG140="N"),"N",(IF(AND(K140="A"),VLOOKUP($AG$12,'Sel Coberturas,Capitais,Frquias'!$B$11:$E$17,3,FALSE),IF(AND(K140="B"),VLOOKUP($AG$12,'Sel Coberturas,Capitais,Frquias'!$B$22:$E$30,3,FALSE),IF(AND(K140="C"),VLOOKUP($AG$12,'Sel Coberturas,Capitais,Frquias'!$B$35:$E$48,3,FALSE),IF(AND(K140="D"),VLOOKUP($AG$12,'Sel Coberturas,Capitais,Frquias'!$G$11:$J$15,3,FALSE),IF(AND(K140="E"),VLOOKUP($AG$12,'Sel Coberturas,Capitais,Frquias'!$G$22:$J$32,3,FALSE),IF(AND(K140="F"),VLOOKUP($AG$12,'Sel Coberturas,Capitais,Frquias'!$L$11:$O$17,3,FALSE),IF(AND(K140="G"),VLOOKUP($AG$12,'Sel Coberturas,Capitais,Frquias'!$Q$11:$T$11,3,FALSE))))))))))</f>
        <v>0</v>
      </c>
      <c r="AI140" s="118" t="b">
        <f>IFERROR(IF(AND(K140="A"),VLOOKUP($AI$12,'Sel Coberturas,Capitais,Frquias'!$B$11:$E$17,2,FALSE),IF(AND(K140="B"),VLOOKUP($AI$12,'Sel Coberturas,Capitais,Frquias'!$B$22:$E$30,2,FALSE),IF(AND(K140="C"),VLOOKUP($AI$12,'Sel Coberturas,Capitais,Frquias'!$B$35:$E$48,2,FALSE),IF(AND(K140="D"),VLOOKUP($AI$12,'Sel Coberturas,Capitais,Frquias'!$G$11:$J$15,2,FALSE),IF(AND(K140="E"),VLOOKUP($AI$12,'Sel Coberturas,Capitais,Frquias'!$G$22:$J$32,2,FALSE),IF(AND(K140="F"),VLOOKUP($AI$12,'Sel Coberturas,Capitais,Frquias'!$L$11:$O$17,2,FALSE),IF(AND(K140="G"),VLOOKUP($AI$12,'Sel Coberturas,Capitais,Frquias'!$Q$11:$T$11,2,FALSE)))))))),"N")</f>
        <v>0</v>
      </c>
      <c r="BU140" s="100" t="s">
        <v>653</v>
      </c>
      <c r="BV140" s="100" t="s">
        <v>217</v>
      </c>
      <c r="BW140" s="94" t="s">
        <v>652</v>
      </c>
      <c r="BY140" s="102" t="s">
        <v>481</v>
      </c>
      <c r="BZ140" s="103" t="s">
        <v>482</v>
      </c>
      <c r="CA140" s="103">
        <v>315</v>
      </c>
      <c r="CC140" s="90">
        <v>2615</v>
      </c>
      <c r="CD140" s="89" t="s">
        <v>1971</v>
      </c>
      <c r="CF140" s="90">
        <v>13303</v>
      </c>
      <c r="CG140" s="92" t="s">
        <v>1972</v>
      </c>
    </row>
    <row r="141" spans="1:85">
      <c r="A141" s="85">
        <f t="shared" si="1"/>
        <v>129</v>
      </c>
      <c r="B141" s="114"/>
      <c r="C141" s="115"/>
      <c r="D141" s="115"/>
      <c r="E141" s="115"/>
      <c r="F141" s="114"/>
      <c r="G141" s="114"/>
      <c r="H141" s="114"/>
      <c r="I141" s="121"/>
      <c r="J141" s="116"/>
      <c r="K141" s="116"/>
      <c r="L141" s="117" t="b">
        <f>IFERROR(IF(AND(K141="A"),VLOOKUP($L$12,'Sel Coberturas,Capitais,Frquias'!$B$11:$E$17,3,FALSE),IF(AND(K141="B"),VLOOKUP($L$12,'Sel Coberturas,Capitais,Frquias'!$B$22:$E$30,3,FALSE),IF(AND(K141="C"),VLOOKUP($L$12,'Sel Coberturas,Capitais,Frquias'!$B$35:$E$48,3,FALSE),IF(AND(K141="D"),VLOOKUP($L$12,'Sel Coberturas,Capitais,Frquias'!$G$11:$J$15,3,FALSE),IF(AND(K141="E"),VLOOKUP($L$12,'Sel Coberturas,Capitais,Frquias'!$G$22:$J$32,3,FALSE),IF(AND(K141="F"),VLOOKUP($L$12,'Sel Coberturas,Capitais,Frquias'!$L$11:$O$17,3,FALSE),IF(AND(K141="G"),VLOOKUP($L$12,'Sel Coberturas,Capitais,Frquias'!$Q$11:$T$11,3,FALSE)))))))),"")</f>
        <v>0</v>
      </c>
      <c r="M141" s="118" t="b">
        <f>IFERROR(IF(AND(K141="A"),VLOOKUP($M$12,'Sel Coberturas,Capitais,Frquias'!$B$11:$E$17,2,FALSE),IF(AND(K141="B"),VLOOKUP($M$12,'Sel Coberturas,Capitais,Frquias'!$B$22:$E$30,2,FALSE),IF(AND(K141="C"),VLOOKUP($M$12,'Sel Coberturas,Capitais,Frquias'!$B$35:$E$48,2,FALSE),IF(AND(K141="D"),VLOOKUP($M$12,'Sel Coberturas,Capitais,Frquias'!$G$11:$J$15,2,FALSE),IF(AND(K141="E"),VLOOKUP($M$12,'Sel Coberturas,Capitais,Frquias'!$G$22:$J$32,2,FALSE),IF(AND(K141="F"),VLOOKUP($M$12,'Sel Coberturas,Capitais,Frquias'!$L$11:$O$17,2,FALSE),IF(AND(K141="G"),VLOOKUP($M$12,'Sel Coberturas,Capitais,Frquias'!$Q$11:$T$11,2,FALSE)))))))),"N")</f>
        <v>0</v>
      </c>
      <c r="N141" s="118" t="b">
        <f>IF(AND(M141="N"),"N",(IF(AND(K141="A"),VLOOKUP($M$12,'Sel Coberturas,Capitais,Frquias'!$B$11:$E$17,3,FALSE),IF(AND(K141="B"),VLOOKUP($M$12,'Sel Coberturas,Capitais,Frquias'!$B$22:$E$30,3,FALSE),IF(AND(K141="C"),VLOOKUP($M$12,'Sel Coberturas,Capitais,Frquias'!$B$35:$E$48,3,FALSE),IF(AND(K141="D"),VLOOKUP($M$12,'Sel Coberturas,Capitais,Frquias'!$G$11:$J$15,3,FALSE),IF(AND(K141="E"),VLOOKUP($M$12,'Sel Coberturas,Capitais,Frquias'!$G$22:$J$32,3,FALSE),IF(AND(K141="F"),VLOOKUP($M$12,'Sel Coberturas,Capitais,Frquias'!$L$11:$O$17,3,FALSE),IF(AND(K141="G"),VLOOKUP($M$12,'Sel Coberturas,Capitais,Frquias'!$Q$11:$T$11,3,FALSE))))))))))</f>
        <v>0</v>
      </c>
      <c r="O141" s="118" t="b">
        <f>IFERROR(IF(AND(K141="A"),VLOOKUP($O$12,'Sel Coberturas,Capitais,Frquias'!$B$11:$E$17,2,FALSE),IF(AND(K141="B"),VLOOKUP($O$12,'Sel Coberturas,Capitais,Frquias'!$B$22:$E$30,2,FALSE),IF(AND(K141="C"),VLOOKUP($O$12,'Sel Coberturas,Capitais,Frquias'!$B$35:$E$48,2,FALSE),IF(AND(K141="D"),VLOOKUP($O$12,'Sel Coberturas,Capitais,Frquias'!$G$11:$J$15,2,FALSE),IF(AND(K141="E"),VLOOKUP($O$12,'Sel Coberturas,Capitais,Frquias'!$G$22:$J$32,2,FALSE),IF(AND(K141="F"),VLOOKUP($O$12,'Sel Coberturas,Capitais,Frquias'!$L$11:$O$17,2,FALSE),IF(AND(K141="G"),VLOOKUP($O$12,'Sel Coberturas,Capitais,Frquias'!$Q$11:$T$11,2,FALSE)))))))),"N")</f>
        <v>0</v>
      </c>
      <c r="P141" s="118" t="b">
        <f>IFERROR(IF(AND(K141="A"),VLOOKUP($P$12,'Sel Coberturas,Capitais,Frquias'!$B$11:$E$17,2,FALSE),IF(AND(K141="B"),VLOOKUP($P$12,'Sel Coberturas,Capitais,Frquias'!$B$22:$E$30,2,FALSE),IF(AND(K141="C"),VLOOKUP($P$12,'Sel Coberturas,Capitais,Frquias'!$B$35:$E$48,2,FALSE),IF(AND(K141="D"),VLOOKUP($P$12,'Sel Coberturas,Capitais,Frquias'!$G$11:$J$15,2,FALSE),IF(AND(K141="E"),VLOOKUP($P$12,'Sel Coberturas,Capitais,Frquias'!$G$22:$J$32,2,FALSE),IF(AND(K141="F"),VLOOKUP($P$12,'Sel Coberturas,Capitais,Frquias'!$L$11:$O$17,2,FALSE),IF(AND(K141="G"),VLOOKUP($P$12,'Sel Coberturas,Capitais,Frquias'!$Q$11:$T$11,2,FALSE)))))))),"N")</f>
        <v>0</v>
      </c>
      <c r="Q141" s="118" t="b">
        <f>IFERROR(IF(AND(K141="A"),VLOOKUP($Q$12,'Sel Coberturas,Capitais,Frquias'!$B$11:$E$17,2,FALSE),IF(AND(K141="B"),VLOOKUP($Q$12,'Sel Coberturas,Capitais,Frquias'!$B$22:$E$30,2,FALSE),IF(AND(K141="C"),VLOOKUP($Q$12,'Sel Coberturas,Capitais,Frquias'!$B$35:$E$48,2,FALSE),IF(AND(K141="D"),VLOOKUP($Q$12,'Sel Coberturas,Capitais,Frquias'!$G$11:$J$15,2,FALSE),IF(AND(K141="E"),VLOOKUP($Q$12,'Sel Coberturas,Capitais,Frquias'!$G$22:$J$32,2,FALSE),IF(AND(K141="F"),VLOOKUP($Q$12,'Sel Coberturas,Capitais,Frquias'!$L$11:$O$17,2,FALSE),IF(AND(K141="G"),VLOOKUP($Q$12,'Sel Coberturas,Capitais,Frquias'!$Q$11:$T$11,2,FALSE)))))))),"N")</f>
        <v>0</v>
      </c>
      <c r="R141" s="118" t="b">
        <f>IF(AND(Q141="N"),"N",(IF(AND(K141="A"),VLOOKUP($Q$12,'Sel Coberturas,Capitais,Frquias'!$B$11:$E$17,3,FALSE),IF(AND(K141="B"),VLOOKUP($Q$12,'Sel Coberturas,Capitais,Frquias'!$B$22:$E$30,3,FALSE),IF(AND(K141="C"),VLOOKUP($Q$12,'Sel Coberturas,Capitais,Frquias'!$B$35:$E$48,3,FALSE),IF(AND(K141="D"),VLOOKUP($Q$12,'Sel Coberturas,Capitais,Frquias'!$G$11:$J$15,3,FALSE),IF(AND(K141="E"),VLOOKUP($Q$12,'Sel Coberturas,Capitais,Frquias'!$G$22:$J$32,3,FALSE),IF(AND(K141="F"),VLOOKUP($Q$12,'Sel Coberturas,Capitais,Frquias'!$L$11:$O$17,3,FALSE),IF(AND(K141="G"),VLOOKUP($Q$12,'Sel Coberturas,Capitais,Frquias'!$Q$11:$T$11,3,FALSE))))))))))</f>
        <v>0</v>
      </c>
      <c r="S141" s="118" t="b">
        <f>IFERROR(IF(AND(K141="A"),VLOOKUP($S$12,'Sel Coberturas,Capitais,Frquias'!$B$11:$E$17,2,FALSE),IF(AND(K141="B"),VLOOKUP($S$12,'Sel Coberturas,Capitais,Frquias'!$B$22:$E$30,2,FALSE),IF(AND(K141="C"),VLOOKUP($S$12,'Sel Coberturas,Capitais,Frquias'!$B$35:$E$48,2,FALSE),IF(AND(K141="D"),VLOOKUP($S$12,'Sel Coberturas,Capitais,Frquias'!$G$11:$J$15,2,FALSE),IF(AND(K141="E"),VLOOKUP($S$12,'Sel Coberturas,Capitais,Frquias'!$G$22:$J$32,2,FALSE),IF(AND(K141="F"),VLOOKUP($S$12,'Sel Coberturas,Capitais,Frquias'!$L$11:$O$17,2,FALSE),IF(AND(K141="G"),VLOOKUP($S$12,'Sel Coberturas,Capitais,Frquias'!$Q$11:$T$11,2,FALSE)))))))),"N")</f>
        <v>0</v>
      </c>
      <c r="T141" s="118" t="b">
        <f>IFERROR(IF(AND(S141="N"),"",(IF(AND(K141="A"),VLOOKUP($S$12,'Sel Coberturas,Capitais,Frquias'!$B$11:$E$17,4,FALSE),IF(AND(K141="B"),VLOOKUP($S$12,'Sel Coberturas,Capitais,Frquias'!$B$22:$E$30,4,FALSE),IF(AND(K141="C"),VLOOKUP($S$12,'Sel Coberturas,Capitais,Frquias'!$B$35:$E$48,4,FALSE),IF(AND(K141="D"),VLOOKUP($S$12,'Sel Coberturas,Capitais,Frquias'!$G$11:$J$15,4,FALSE),IF(AND(K141="E"),VLOOKUP($S$12,'Sel Coberturas,Capitais,Frquias'!$G$22:$J$32,4,FALSE),IF(AND(K141="F"),VLOOKUP($S$12,'Sel Coberturas,Capitais,Frquias'!$L$11:$O$17,4,FALSE),IF(AND(K141="G"),VLOOKUP($S$12,'Sel Coberturas,Capitais,Frquias'!$Q$11:$T$11,4,FALSE)))))))))),"")</f>
        <v>0</v>
      </c>
      <c r="U141" s="118" t="b">
        <f>IFERROR(IF(AND(K141="A"),VLOOKUP($U$12,'Sel Coberturas,Capitais,Frquias'!$B$11:$E$17,2,FALSE),IF(AND(K141="B"),VLOOKUP($U$12,'Sel Coberturas,Capitais,Frquias'!$B$22:$E$30,2,FALSE),IF(AND(K141="C"),VLOOKUP($U$12,'Sel Coberturas,Capitais,Frquias'!$B$35:$E$48,2,FALSE),IF(AND(K141="D"),VLOOKUP($U$12,'Sel Coberturas,Capitais,Frquias'!$G$11:$J$15,2,FALSE),IF(AND(K141="E"),VLOOKUP($U$12,'Sel Coberturas,Capitais,Frquias'!$G$22:$J$32,2,FALSE),IF(AND(K141="F"),VLOOKUP($U$12,'Sel Coberturas,Capitais,Frquias'!$L$11:$O$17,2,FALSE),IF(AND(K141="G"),VLOOKUP($U$12,'Sel Coberturas,Capitais,Frquias'!$Q$11:$T$11,2,FALSE)))))))),"N")</f>
        <v>0</v>
      </c>
      <c r="V141" s="119" t="b">
        <f>IFERROR(IF(AND(U141="N"),"",(IF(AND(K141="A"),VLOOKUP($U$12,'Sel Coberturas,Capitais,Frquias'!$B$11:$E$17,4,FALSE),IF(AND(K141="B"),VLOOKUP($U$12,'Sel Coberturas,Capitais,Frquias'!$B$22:$E$30,4,FALSE),IF(AND(K141="C"),VLOOKUP($U$12,'Sel Coberturas,Capitais,Frquias'!$B$35:$E$48,4,FALSE),IF(AND(K141="D"),VLOOKUP($U$12,'Sel Coberturas,Capitais,Frquias'!$G$11:$J$15,4,FALSE),IF(AND(K141="E"),VLOOKUP($U$12,'Sel Coberturas,Capitais,Frquias'!$G$22:$J$32,4,FALSE),IF(AND(K141="F"),VLOOKUP($U$12,'Sel Coberturas,Capitais,Frquias'!$L$11:$O$17,4,FALSE),IF(AND(K141="G"),VLOOKUP($U$12,'Sel Coberturas,Capitais,Frquias'!$Q$11:$T$11,4,FALSE)))))))))),"")</f>
        <v>0</v>
      </c>
      <c r="W141" s="118" t="b">
        <f>IFERROR(IF(AND(K141="A"),VLOOKUP($W$12,'Sel Coberturas,Capitais,Frquias'!$B$11:$E$17,2,FALSE),IF(AND(K141="B"),VLOOKUP($W$12,'Sel Coberturas,Capitais,Frquias'!$B$22:$E$30,2,FALSE),IF(AND(K141="C"),VLOOKUP($W$12,'Sel Coberturas,Capitais,Frquias'!$B$35:$E$48,2,FALSE),IF(AND(K141="D"),VLOOKUP($W$12,'Sel Coberturas,Capitais,Frquias'!$G$11:$J$15,2,FALSE),IF(AND(K141="E"),VLOOKUP($W$12,'Sel Coberturas,Capitais,Frquias'!$G$22:$J$32,2,FALSE),IF(AND(K141="F"),VLOOKUP($W$12,'Sel Coberturas,Capitais,Frquias'!$L$11:$O$17,2,FALSE),IF(AND(K141="G"),VLOOKUP($W$12,'Sel Coberturas,Capitais,Frquias'!$Q$11:$T$11,2,FALSE)))))))),"N")</f>
        <v>0</v>
      </c>
      <c r="X141" s="119" t="b">
        <f>IFERROR(IF(AND(W141="N"),"",(IF(AND(K141="A"),VLOOKUP($W$12,'Sel Coberturas,Capitais,Frquias'!$B$11:$E$17,4,FALSE),IF(AND(K141="B"),VLOOKUP($W$12,'Sel Coberturas,Capitais,Frquias'!$B$22:$E$30,4,FALSE),IF(AND(K141="C"),VLOOKUP($W$12,'Sel Coberturas,Capitais,Frquias'!$B$35:$E$48,4,FALSE),IF(AND(K141="D"),VLOOKUP($W$12,'Sel Coberturas,Capitais,Frquias'!$G$11:$J$15,4,FALSE),IF(AND(K141="E"),VLOOKUP($W$12,'Sel Coberturas,Capitais,Frquias'!$G$22:$J$32,4,FALSE),IF(AND(K141="F"),VLOOKUP($W$12,'Sel Coberturas,Capitais,Frquias'!$L$11:$O$17,4,FALSE),IF(AND(K141="G"),VLOOKUP($W$12,'Sel Coberturas,Capitais,Frquias'!$Q$11:$T$11,4,FALSE)))))))))),"")</f>
        <v>0</v>
      </c>
      <c r="Y141" s="118" t="b">
        <f>IFERROR(IF(AND(K141="A"),VLOOKUP($Y$12,'Sel Coberturas,Capitais,Frquias'!$B$11:$E$17,2,FALSE),IF(AND(K141="B"),VLOOKUP($Y$12,'Sel Coberturas,Capitais,Frquias'!$B$22:$E$30,2,FALSE),IF(AND(K141="C"),VLOOKUP($Y$12,'Sel Coberturas,Capitais,Frquias'!$B$35:$E$48,2,FALSE),IF(AND(K141="D"),VLOOKUP($Y$12,'Sel Coberturas,Capitais,Frquias'!$G$11:$J$15,2,FALSE),IF(AND(K141="E"),VLOOKUP($Y$12,'Sel Coberturas,Capitais,Frquias'!$G$22:$J$32,2,FALSE),IF(AND(K141="F"),VLOOKUP($Y$12,'Sel Coberturas,Capitais,Frquias'!$L$11:$O$17,2,FALSE),IF(AND(K141="G"),VLOOKUP($Y$12,'Sel Coberturas,Capitais,Frquias'!$Q$11:$T$11,2,FALSE)))))))),"N")</f>
        <v>0</v>
      </c>
      <c r="Z141" s="119" t="b">
        <f>IFERROR(IF(AND(Y141="N"),"",(IF(AND(K141="A"),VLOOKUP($Y$12,'Sel Coberturas,Capitais,Frquias'!$B$11:$E$17,4,FALSE),IF(AND(K141="B"),VLOOKUP($Y$12,'Sel Coberturas,Capitais,Frquias'!$B$22:$E$30,4,FALSE),IF(AND(K141="C"),VLOOKUP($Y$12,'Sel Coberturas,Capitais,Frquias'!$B$35:$E$48,4,FALSE),IF(AND(K141="D"),VLOOKUP($Y$12,'Sel Coberturas,Capitais,Frquias'!$G$11:$J$15,4,FALSE),IF(AND(K141="E"),VLOOKUP($Y$12,'Sel Coberturas,Capitais,Frquias'!$G$22:$J$32,4,FALSE),IF(AND(K141="F"),VLOOKUP($Y$12,'Sel Coberturas,Capitais,Frquias'!$L$11:$O$17,4,FALSE),IF(AND(K141="G"),VLOOKUP($Y$12,'Sel Coberturas,Capitais,Frquias'!$Q$11:$T$11,4,FALSE)))))))))),"")</f>
        <v>0</v>
      </c>
      <c r="AA141" s="118" t="b">
        <f>IFERROR(IF(AND(K141="A"),VLOOKUP($AA$12,'Sel Coberturas,Capitais,Frquias'!$B$11:$E$17,2,FALSE),IF(AND(K141="B"),VLOOKUP($AA$12,'Sel Coberturas,Capitais,Frquias'!$B$22:$E$30,2,FALSE),IF(AND(K141="C"),VLOOKUP($AA$12,'Sel Coberturas,Capitais,Frquias'!$B$35:$E$48,2,FALSE),IF(AND(K141="D"),VLOOKUP($AA$12,'Sel Coberturas,Capitais,Frquias'!$G$11:$J$15,2,FALSE),IF(AND(K141="E"),VLOOKUP($AA$12,'Sel Coberturas,Capitais,Frquias'!$G$22:$J$32,2,FALSE),IF(AND(K141="F"),VLOOKUP($AA$12,'Sel Coberturas,Capitais,Frquias'!$L$11:$O$17,2,FALSE),IF(AND(K141="G"),VLOOKUP($AA$12,'Sel Coberturas,Capitais,Frquias'!$Q$11:$T$11,2,FALSE)))))))),"N")</f>
        <v>0</v>
      </c>
      <c r="AB141" s="119" t="b">
        <f>IFERROR(IF(AND(AA141="N"),"",(IF(AND(K141="A"),VLOOKUP($AA$12,'Sel Coberturas,Capitais,Frquias'!$B$11:$E$17,4,FALSE),IF(AND(K141="B"),VLOOKUP($AA$12,'Sel Coberturas,Capitais,Frquias'!$B$22:$E$30,4,FALSE),IF(AND(K141="C"),VLOOKUP($AA$12,'Sel Coberturas,Capitais,Frquias'!$B$35:$E$48,4,FALSE),IF(AND(K141="D"),VLOOKUP($AA$12,'Sel Coberturas,Capitais,Frquias'!$G$11:$J$15,4,FALSE),IF(AND(K141="E"),VLOOKUP($AA$12,'Sel Coberturas,Capitais,Frquias'!$G$22:$J$32,4,FALSE),IF(AND(K141="F"),VLOOKUP($AA$12,'Sel Coberturas,Capitais,Frquias'!$L$11:$O$17,4,FALSE),IF(AND(K141="G"),VLOOKUP($AA$12,'Sel Coberturas,Capitais,Frquias'!$Q$11:$T$11,4,FALSE)))))))))),"")</f>
        <v>0</v>
      </c>
      <c r="AC141" s="118" t="b">
        <f>IFERROR(IF(AND(K141="A"),VLOOKUP($AC$12,'Sel Coberturas,Capitais,Frquias'!$B$11:$E$17,2,FALSE),IF(AND(K141="B"),VLOOKUP($AC$12,'Sel Coberturas,Capitais,Frquias'!$B$22:$E$30,2,FALSE),IF(AND(K141="C"),VLOOKUP($AC$12,'Sel Coberturas,Capitais,Frquias'!$B$35:$E$48,2,FALSE),IF(AND(K141="D"),VLOOKUP($AC$12,'Sel Coberturas,Capitais,Frquias'!$G$11:$J$15,2,FALSE),IF(AND(K141="E"),VLOOKUP($AC$12,'Sel Coberturas,Capitais,Frquias'!$G$22:$J$32,2,FALSE),IF(AND(K141="F"),VLOOKUP($AC$12,'Sel Coberturas,Capitais,Frquias'!$L$11:$O$17,2,FALSE),IF(AND(K141="G"),VLOOKUP($AC$12,'Sel Coberturas,Capitais,Frquias'!$Q$11:$T$11,2,FALSE)))))))),"N")</f>
        <v>0</v>
      </c>
      <c r="AD141" s="118" t="b">
        <f>IF(AND(AC141="N"),"N",(IF(AND(K141="A"),VLOOKUP($AC$12,'Sel Coberturas,Capitais,Frquias'!$B$11:$E$17,3,FALSE),IF(AND(K141="B"),VLOOKUP($AC$12,'Sel Coberturas,Capitais,Frquias'!$B$22:$E$30,3,FALSE),IF(AND(K141="C"),VLOOKUP($AC$12,'Sel Coberturas,Capitais,Frquias'!$B$35:$E$48,3,FALSE),IF(AND(K141="D"),VLOOKUP($AC$12,'Sel Coberturas,Capitais,Frquias'!$G$11:$J$15,3,FALSE),IF(AND(K141="E"),VLOOKUP($AC$12,'Sel Coberturas,Capitais,Frquias'!$G$22:$J$32,3,FALSE),IF(AND(K141="F"),VLOOKUP($AC$12,'Sel Coberturas,Capitais,Frquias'!$L$11:$O$17,3,FALSE),IF(AND(K141="G"),VLOOKUP($AC$12,'Sel Coberturas,Capitais,Frquias'!$Q$11:$T$11,3,FALSE))))))))))</f>
        <v>0</v>
      </c>
      <c r="AE141" s="118" t="b">
        <f>IFERROR(IF(AND(K141="A"),VLOOKUP($AE$12,'Sel Coberturas,Capitais,Frquias'!$B$11:$E$17,2,FALSE),IF(AND(K141="B"),VLOOKUP($AE$12,'Sel Coberturas,Capitais,Frquias'!$B$22:$E$30,2,FALSE),IF(AND(K141="C"),VLOOKUP($AE$12,'Sel Coberturas,Capitais,Frquias'!$B$35:$E$48,2,FALSE),IF(AND(K141="D"),VLOOKUP($AE$12,'Sel Coberturas,Capitais,Frquias'!$G$11:$J$15,2,FALSE),IF(AND(K141="E"),VLOOKUP($AE$12,'Sel Coberturas,Capitais,Frquias'!$G$22:$J$32,2,FALSE),IF(AND(K141="F"),VLOOKUP($AE$12,'Sel Coberturas,Capitais,Frquias'!$L$11:$O$17,2,FALSE),IF(AND(K141="G"),VLOOKUP($AE$12,'Sel Coberturas,Capitais,Frquias'!$Q$11:$T$11,2,FALSE)))))))),"N")</f>
        <v>0</v>
      </c>
      <c r="AF141" s="118" t="b">
        <f>IF(AND(AE141="N"),"N",(IF(AND(K141="A"),VLOOKUP($AE$12,'Sel Coberturas,Capitais,Frquias'!$B$11:$E$17,3,FALSE),IF(AND(K141="B"),VLOOKUP($AE$12,'Sel Coberturas,Capitais,Frquias'!$B$22:$E$30,3,FALSE),IF(AND(K141="C"),VLOOKUP($AE$12,'Sel Coberturas,Capitais,Frquias'!$B$35:$E$48,3,FALSE),IF(AND(K141="D"),VLOOKUP($AE$12,'Sel Coberturas,Capitais,Frquias'!$G$11:$J$15,3,FALSE),IF(AND(K141="E"),VLOOKUP($AE$12,'Sel Coberturas,Capitais,Frquias'!$G$22:$J$32,3,FALSE),IF(AND(K141="F"),VLOOKUP($AE$12,'Sel Coberturas,Capitais,Frquias'!$L$11:$O$17,3,FALSE),IF(AND(K141="G"),VLOOKUP($AE$12,'Sel Coberturas,Capitais,Frquias'!$Q$11:$T$11,3,FALSE))))))))))</f>
        <v>0</v>
      </c>
      <c r="AG141" s="118" t="b">
        <f>IFERROR(IF(AND(K141="A"),VLOOKUP($AG$12,'Sel Coberturas,Capitais,Frquias'!$B$11:$E$17,2,FALSE),IF(AND(K141="B"),VLOOKUP($AG$12,'Sel Coberturas,Capitais,Frquias'!$B$22:$E$30,2,FALSE),IF(AND(K141="C"),VLOOKUP($AG$12,'Sel Coberturas,Capitais,Frquias'!$B$35:$E$48,2,FALSE),IF(AND(K141="D"),VLOOKUP($AG$12,'Sel Coberturas,Capitais,Frquias'!$G$11:$J$15,2,FALSE),IF(AND(K141="E"),VLOOKUP($AG$12,'Sel Coberturas,Capitais,Frquias'!$G$22:$J$32,2,FALSE),IF(AND(K141="F"),VLOOKUP($AG$12,'Sel Coberturas,Capitais,Frquias'!$L$11:$O$17,2,FALSE),IF(AND(K141="G"),VLOOKUP($AG$12,'Sel Coberturas,Capitais,Frquias'!$Q$11:$T$11,2,FALSE)))))))),"N")</f>
        <v>0</v>
      </c>
      <c r="AH141" s="118" t="b">
        <f>IF(AND(AG141="N"),"N",(IF(AND(K141="A"),VLOOKUP($AG$12,'Sel Coberturas,Capitais,Frquias'!$B$11:$E$17,3,FALSE),IF(AND(K141="B"),VLOOKUP($AG$12,'Sel Coberturas,Capitais,Frquias'!$B$22:$E$30,3,FALSE),IF(AND(K141="C"),VLOOKUP($AG$12,'Sel Coberturas,Capitais,Frquias'!$B$35:$E$48,3,FALSE),IF(AND(K141="D"),VLOOKUP($AG$12,'Sel Coberturas,Capitais,Frquias'!$G$11:$J$15,3,FALSE),IF(AND(K141="E"),VLOOKUP($AG$12,'Sel Coberturas,Capitais,Frquias'!$G$22:$J$32,3,FALSE),IF(AND(K141="F"),VLOOKUP($AG$12,'Sel Coberturas,Capitais,Frquias'!$L$11:$O$17,3,FALSE),IF(AND(K141="G"),VLOOKUP($AG$12,'Sel Coberturas,Capitais,Frquias'!$Q$11:$T$11,3,FALSE))))))))))</f>
        <v>0</v>
      </c>
      <c r="AI141" s="118" t="b">
        <f>IFERROR(IF(AND(K141="A"),VLOOKUP($AI$12,'Sel Coberturas,Capitais,Frquias'!$B$11:$E$17,2,FALSE),IF(AND(K141="B"),VLOOKUP($AI$12,'Sel Coberturas,Capitais,Frquias'!$B$22:$E$30,2,FALSE),IF(AND(K141="C"),VLOOKUP($AI$12,'Sel Coberturas,Capitais,Frquias'!$B$35:$E$48,2,FALSE),IF(AND(K141="D"),VLOOKUP($AI$12,'Sel Coberturas,Capitais,Frquias'!$G$11:$J$15,2,FALSE),IF(AND(K141="E"),VLOOKUP($AI$12,'Sel Coberturas,Capitais,Frquias'!$G$22:$J$32,2,FALSE),IF(AND(K141="F"),VLOOKUP($AI$12,'Sel Coberturas,Capitais,Frquias'!$L$11:$O$17,2,FALSE),IF(AND(K141="G"),VLOOKUP($AI$12,'Sel Coberturas,Capitais,Frquias'!$Q$11:$T$11,2,FALSE)))))))),"N")</f>
        <v>0</v>
      </c>
      <c r="BU141" s="100" t="s">
        <v>655</v>
      </c>
      <c r="BV141" s="100" t="s">
        <v>339</v>
      </c>
      <c r="BW141" s="94" t="s">
        <v>654</v>
      </c>
      <c r="BY141" s="102" t="s">
        <v>739</v>
      </c>
      <c r="BZ141" s="103" t="s">
        <v>474</v>
      </c>
      <c r="CA141" s="103">
        <v>571</v>
      </c>
      <c r="CC141" s="90">
        <v>2616</v>
      </c>
      <c r="CD141" s="89" t="s">
        <v>1971</v>
      </c>
      <c r="CF141" s="90">
        <v>13910</v>
      </c>
      <c r="CG141" s="92" t="s">
        <v>1973</v>
      </c>
    </row>
    <row r="142" spans="1:85">
      <c r="A142" s="85">
        <f t="shared" si="1"/>
        <v>130</v>
      </c>
      <c r="B142" s="114"/>
      <c r="C142" s="115"/>
      <c r="D142" s="115"/>
      <c r="E142" s="115"/>
      <c r="F142" s="114"/>
      <c r="G142" s="114"/>
      <c r="H142" s="114"/>
      <c r="I142" s="121"/>
      <c r="J142" s="116"/>
      <c r="K142" s="116"/>
      <c r="L142" s="117" t="b">
        <f>IFERROR(IF(AND(K142="A"),VLOOKUP($L$12,'Sel Coberturas,Capitais,Frquias'!$B$11:$E$17,3,FALSE),IF(AND(K142="B"),VLOOKUP($L$12,'Sel Coberturas,Capitais,Frquias'!$B$22:$E$30,3,FALSE),IF(AND(K142="C"),VLOOKUP($L$12,'Sel Coberturas,Capitais,Frquias'!$B$35:$E$48,3,FALSE),IF(AND(K142="D"),VLOOKUP($L$12,'Sel Coberturas,Capitais,Frquias'!$G$11:$J$15,3,FALSE),IF(AND(K142="E"),VLOOKUP($L$12,'Sel Coberturas,Capitais,Frquias'!$G$22:$J$32,3,FALSE),IF(AND(K142="F"),VLOOKUP($L$12,'Sel Coberturas,Capitais,Frquias'!$L$11:$O$17,3,FALSE),IF(AND(K142="G"),VLOOKUP($L$12,'Sel Coberturas,Capitais,Frquias'!$Q$11:$T$11,3,FALSE)))))))),"")</f>
        <v>0</v>
      </c>
      <c r="M142" s="118" t="b">
        <f>IFERROR(IF(AND(K142="A"),VLOOKUP($M$12,'Sel Coberturas,Capitais,Frquias'!$B$11:$E$17,2,FALSE),IF(AND(K142="B"),VLOOKUP($M$12,'Sel Coberturas,Capitais,Frquias'!$B$22:$E$30,2,FALSE),IF(AND(K142="C"),VLOOKUP($M$12,'Sel Coberturas,Capitais,Frquias'!$B$35:$E$48,2,FALSE),IF(AND(K142="D"),VLOOKUP($M$12,'Sel Coberturas,Capitais,Frquias'!$G$11:$J$15,2,FALSE),IF(AND(K142="E"),VLOOKUP($M$12,'Sel Coberturas,Capitais,Frquias'!$G$22:$J$32,2,FALSE),IF(AND(K142="F"),VLOOKUP($M$12,'Sel Coberturas,Capitais,Frquias'!$L$11:$O$17,2,FALSE),IF(AND(K142="G"),VLOOKUP($M$12,'Sel Coberturas,Capitais,Frquias'!$Q$11:$T$11,2,FALSE)))))))),"N")</f>
        <v>0</v>
      </c>
      <c r="N142" s="118" t="b">
        <f>IF(AND(M142="N"),"N",(IF(AND(K142="A"),VLOOKUP($M$12,'Sel Coberturas,Capitais,Frquias'!$B$11:$E$17,3,FALSE),IF(AND(K142="B"),VLOOKUP($M$12,'Sel Coberturas,Capitais,Frquias'!$B$22:$E$30,3,FALSE),IF(AND(K142="C"),VLOOKUP($M$12,'Sel Coberturas,Capitais,Frquias'!$B$35:$E$48,3,FALSE),IF(AND(K142="D"),VLOOKUP($M$12,'Sel Coberturas,Capitais,Frquias'!$G$11:$J$15,3,FALSE),IF(AND(K142="E"),VLOOKUP($M$12,'Sel Coberturas,Capitais,Frquias'!$G$22:$J$32,3,FALSE),IF(AND(K142="F"),VLOOKUP($M$12,'Sel Coberturas,Capitais,Frquias'!$L$11:$O$17,3,FALSE),IF(AND(K142="G"),VLOOKUP($M$12,'Sel Coberturas,Capitais,Frquias'!$Q$11:$T$11,3,FALSE))))))))))</f>
        <v>0</v>
      </c>
      <c r="O142" s="118" t="b">
        <f>IFERROR(IF(AND(K142="A"),VLOOKUP($O$12,'Sel Coberturas,Capitais,Frquias'!$B$11:$E$17,2,FALSE),IF(AND(K142="B"),VLOOKUP($O$12,'Sel Coberturas,Capitais,Frquias'!$B$22:$E$30,2,FALSE),IF(AND(K142="C"),VLOOKUP($O$12,'Sel Coberturas,Capitais,Frquias'!$B$35:$E$48,2,FALSE),IF(AND(K142="D"),VLOOKUP($O$12,'Sel Coberturas,Capitais,Frquias'!$G$11:$J$15,2,FALSE),IF(AND(K142="E"),VLOOKUP($O$12,'Sel Coberturas,Capitais,Frquias'!$G$22:$J$32,2,FALSE),IF(AND(K142="F"),VLOOKUP($O$12,'Sel Coberturas,Capitais,Frquias'!$L$11:$O$17,2,FALSE),IF(AND(K142="G"),VLOOKUP($O$12,'Sel Coberturas,Capitais,Frquias'!$Q$11:$T$11,2,FALSE)))))))),"N")</f>
        <v>0</v>
      </c>
      <c r="P142" s="118" t="b">
        <f>IFERROR(IF(AND(K142="A"),VLOOKUP($P$12,'Sel Coberturas,Capitais,Frquias'!$B$11:$E$17,2,FALSE),IF(AND(K142="B"),VLOOKUP($P$12,'Sel Coberturas,Capitais,Frquias'!$B$22:$E$30,2,FALSE),IF(AND(K142="C"),VLOOKUP($P$12,'Sel Coberturas,Capitais,Frquias'!$B$35:$E$48,2,FALSE),IF(AND(K142="D"),VLOOKUP($P$12,'Sel Coberturas,Capitais,Frquias'!$G$11:$J$15,2,FALSE),IF(AND(K142="E"),VLOOKUP($P$12,'Sel Coberturas,Capitais,Frquias'!$G$22:$J$32,2,FALSE),IF(AND(K142="F"),VLOOKUP($P$12,'Sel Coberturas,Capitais,Frquias'!$L$11:$O$17,2,FALSE),IF(AND(K142="G"),VLOOKUP($P$12,'Sel Coberturas,Capitais,Frquias'!$Q$11:$T$11,2,FALSE)))))))),"N")</f>
        <v>0</v>
      </c>
      <c r="Q142" s="118" t="b">
        <f>IFERROR(IF(AND(K142="A"),VLOOKUP($Q$12,'Sel Coberturas,Capitais,Frquias'!$B$11:$E$17,2,FALSE),IF(AND(K142="B"),VLOOKUP($Q$12,'Sel Coberturas,Capitais,Frquias'!$B$22:$E$30,2,FALSE),IF(AND(K142="C"),VLOOKUP($Q$12,'Sel Coberturas,Capitais,Frquias'!$B$35:$E$48,2,FALSE),IF(AND(K142="D"),VLOOKUP($Q$12,'Sel Coberturas,Capitais,Frquias'!$G$11:$J$15,2,FALSE),IF(AND(K142="E"),VLOOKUP($Q$12,'Sel Coberturas,Capitais,Frquias'!$G$22:$J$32,2,FALSE),IF(AND(K142="F"),VLOOKUP($Q$12,'Sel Coberturas,Capitais,Frquias'!$L$11:$O$17,2,FALSE),IF(AND(K142="G"),VLOOKUP($Q$12,'Sel Coberturas,Capitais,Frquias'!$Q$11:$T$11,2,FALSE)))))))),"N")</f>
        <v>0</v>
      </c>
      <c r="R142" s="118" t="b">
        <f>IF(AND(Q142="N"),"N",(IF(AND(K142="A"),VLOOKUP($Q$12,'Sel Coberturas,Capitais,Frquias'!$B$11:$E$17,3,FALSE),IF(AND(K142="B"),VLOOKUP($Q$12,'Sel Coberturas,Capitais,Frquias'!$B$22:$E$30,3,FALSE),IF(AND(K142="C"),VLOOKUP($Q$12,'Sel Coberturas,Capitais,Frquias'!$B$35:$E$48,3,FALSE),IF(AND(K142="D"),VLOOKUP($Q$12,'Sel Coberturas,Capitais,Frquias'!$G$11:$J$15,3,FALSE),IF(AND(K142="E"),VLOOKUP($Q$12,'Sel Coberturas,Capitais,Frquias'!$G$22:$J$32,3,FALSE),IF(AND(K142="F"),VLOOKUP($Q$12,'Sel Coberturas,Capitais,Frquias'!$L$11:$O$17,3,FALSE),IF(AND(K142="G"),VLOOKUP($Q$12,'Sel Coberturas,Capitais,Frquias'!$Q$11:$T$11,3,FALSE))))))))))</f>
        <v>0</v>
      </c>
      <c r="S142" s="118" t="b">
        <f>IFERROR(IF(AND(K142="A"),VLOOKUP($S$12,'Sel Coberturas,Capitais,Frquias'!$B$11:$E$17,2,FALSE),IF(AND(K142="B"),VLOOKUP($S$12,'Sel Coberturas,Capitais,Frquias'!$B$22:$E$30,2,FALSE),IF(AND(K142="C"),VLOOKUP($S$12,'Sel Coberturas,Capitais,Frquias'!$B$35:$E$48,2,FALSE),IF(AND(K142="D"),VLOOKUP($S$12,'Sel Coberturas,Capitais,Frquias'!$G$11:$J$15,2,FALSE),IF(AND(K142="E"),VLOOKUP($S$12,'Sel Coberturas,Capitais,Frquias'!$G$22:$J$32,2,FALSE),IF(AND(K142="F"),VLOOKUP($S$12,'Sel Coberturas,Capitais,Frquias'!$L$11:$O$17,2,FALSE),IF(AND(K142="G"),VLOOKUP($S$12,'Sel Coberturas,Capitais,Frquias'!$Q$11:$T$11,2,FALSE)))))))),"N")</f>
        <v>0</v>
      </c>
      <c r="T142" s="118" t="b">
        <f>IFERROR(IF(AND(S142="N"),"",(IF(AND(K142="A"),VLOOKUP($S$12,'Sel Coberturas,Capitais,Frquias'!$B$11:$E$17,4,FALSE),IF(AND(K142="B"),VLOOKUP($S$12,'Sel Coberturas,Capitais,Frquias'!$B$22:$E$30,4,FALSE),IF(AND(K142="C"),VLOOKUP($S$12,'Sel Coberturas,Capitais,Frquias'!$B$35:$E$48,4,FALSE),IF(AND(K142="D"),VLOOKUP($S$12,'Sel Coberturas,Capitais,Frquias'!$G$11:$J$15,4,FALSE),IF(AND(K142="E"),VLOOKUP($S$12,'Sel Coberturas,Capitais,Frquias'!$G$22:$J$32,4,FALSE),IF(AND(K142="F"),VLOOKUP($S$12,'Sel Coberturas,Capitais,Frquias'!$L$11:$O$17,4,FALSE),IF(AND(K142="G"),VLOOKUP($S$12,'Sel Coberturas,Capitais,Frquias'!$Q$11:$T$11,4,FALSE)))))))))),"")</f>
        <v>0</v>
      </c>
      <c r="U142" s="118" t="b">
        <f>IFERROR(IF(AND(K142="A"),VLOOKUP($U$12,'Sel Coberturas,Capitais,Frquias'!$B$11:$E$17,2,FALSE),IF(AND(K142="B"),VLOOKUP($U$12,'Sel Coberturas,Capitais,Frquias'!$B$22:$E$30,2,FALSE),IF(AND(K142="C"),VLOOKUP($U$12,'Sel Coberturas,Capitais,Frquias'!$B$35:$E$48,2,FALSE),IF(AND(K142="D"),VLOOKUP($U$12,'Sel Coberturas,Capitais,Frquias'!$G$11:$J$15,2,FALSE),IF(AND(K142="E"),VLOOKUP($U$12,'Sel Coberturas,Capitais,Frquias'!$G$22:$J$32,2,FALSE),IF(AND(K142="F"),VLOOKUP($U$12,'Sel Coberturas,Capitais,Frquias'!$L$11:$O$17,2,FALSE),IF(AND(K142="G"),VLOOKUP($U$12,'Sel Coberturas,Capitais,Frquias'!$Q$11:$T$11,2,FALSE)))))))),"N")</f>
        <v>0</v>
      </c>
      <c r="V142" s="119" t="b">
        <f>IFERROR(IF(AND(U142="N"),"",(IF(AND(K142="A"),VLOOKUP($U$12,'Sel Coberturas,Capitais,Frquias'!$B$11:$E$17,4,FALSE),IF(AND(K142="B"),VLOOKUP($U$12,'Sel Coberturas,Capitais,Frquias'!$B$22:$E$30,4,FALSE),IF(AND(K142="C"),VLOOKUP($U$12,'Sel Coberturas,Capitais,Frquias'!$B$35:$E$48,4,FALSE),IF(AND(K142="D"),VLOOKUP($U$12,'Sel Coberturas,Capitais,Frquias'!$G$11:$J$15,4,FALSE),IF(AND(K142="E"),VLOOKUP($U$12,'Sel Coberturas,Capitais,Frquias'!$G$22:$J$32,4,FALSE),IF(AND(K142="F"),VLOOKUP($U$12,'Sel Coberturas,Capitais,Frquias'!$L$11:$O$17,4,FALSE),IF(AND(K142="G"),VLOOKUP($U$12,'Sel Coberturas,Capitais,Frquias'!$Q$11:$T$11,4,FALSE)))))))))),"")</f>
        <v>0</v>
      </c>
      <c r="W142" s="118" t="b">
        <f>IFERROR(IF(AND(K142="A"),VLOOKUP($W$12,'Sel Coberturas,Capitais,Frquias'!$B$11:$E$17,2,FALSE),IF(AND(K142="B"),VLOOKUP($W$12,'Sel Coberturas,Capitais,Frquias'!$B$22:$E$30,2,FALSE),IF(AND(K142="C"),VLOOKUP($W$12,'Sel Coberturas,Capitais,Frquias'!$B$35:$E$48,2,FALSE),IF(AND(K142="D"),VLOOKUP($W$12,'Sel Coberturas,Capitais,Frquias'!$G$11:$J$15,2,FALSE),IF(AND(K142="E"),VLOOKUP($W$12,'Sel Coberturas,Capitais,Frquias'!$G$22:$J$32,2,FALSE),IF(AND(K142="F"),VLOOKUP($W$12,'Sel Coberturas,Capitais,Frquias'!$L$11:$O$17,2,FALSE),IF(AND(K142="G"),VLOOKUP($W$12,'Sel Coberturas,Capitais,Frquias'!$Q$11:$T$11,2,FALSE)))))))),"N")</f>
        <v>0</v>
      </c>
      <c r="X142" s="119" t="b">
        <f>IFERROR(IF(AND(W142="N"),"",(IF(AND(K142="A"),VLOOKUP($W$12,'Sel Coberturas,Capitais,Frquias'!$B$11:$E$17,4,FALSE),IF(AND(K142="B"),VLOOKUP($W$12,'Sel Coberturas,Capitais,Frquias'!$B$22:$E$30,4,FALSE),IF(AND(K142="C"),VLOOKUP($W$12,'Sel Coberturas,Capitais,Frquias'!$B$35:$E$48,4,FALSE),IF(AND(K142="D"),VLOOKUP($W$12,'Sel Coberturas,Capitais,Frquias'!$G$11:$J$15,4,FALSE),IF(AND(K142="E"),VLOOKUP($W$12,'Sel Coberturas,Capitais,Frquias'!$G$22:$J$32,4,FALSE),IF(AND(K142="F"),VLOOKUP($W$12,'Sel Coberturas,Capitais,Frquias'!$L$11:$O$17,4,FALSE),IF(AND(K142="G"),VLOOKUP($W$12,'Sel Coberturas,Capitais,Frquias'!$Q$11:$T$11,4,FALSE)))))))))),"")</f>
        <v>0</v>
      </c>
      <c r="Y142" s="118" t="b">
        <f>IFERROR(IF(AND(K142="A"),VLOOKUP($Y$12,'Sel Coberturas,Capitais,Frquias'!$B$11:$E$17,2,FALSE),IF(AND(K142="B"),VLOOKUP($Y$12,'Sel Coberturas,Capitais,Frquias'!$B$22:$E$30,2,FALSE),IF(AND(K142="C"),VLOOKUP($Y$12,'Sel Coberturas,Capitais,Frquias'!$B$35:$E$48,2,FALSE),IF(AND(K142="D"),VLOOKUP($Y$12,'Sel Coberturas,Capitais,Frquias'!$G$11:$J$15,2,FALSE),IF(AND(K142="E"),VLOOKUP($Y$12,'Sel Coberturas,Capitais,Frquias'!$G$22:$J$32,2,FALSE),IF(AND(K142="F"),VLOOKUP($Y$12,'Sel Coberturas,Capitais,Frquias'!$L$11:$O$17,2,FALSE),IF(AND(K142="G"),VLOOKUP($Y$12,'Sel Coberturas,Capitais,Frquias'!$Q$11:$T$11,2,FALSE)))))))),"N")</f>
        <v>0</v>
      </c>
      <c r="Z142" s="119" t="b">
        <f>IFERROR(IF(AND(Y142="N"),"",(IF(AND(K142="A"),VLOOKUP($Y$12,'Sel Coberturas,Capitais,Frquias'!$B$11:$E$17,4,FALSE),IF(AND(K142="B"),VLOOKUP($Y$12,'Sel Coberturas,Capitais,Frquias'!$B$22:$E$30,4,FALSE),IF(AND(K142="C"),VLOOKUP($Y$12,'Sel Coberturas,Capitais,Frquias'!$B$35:$E$48,4,FALSE),IF(AND(K142="D"),VLOOKUP($Y$12,'Sel Coberturas,Capitais,Frquias'!$G$11:$J$15,4,FALSE),IF(AND(K142="E"),VLOOKUP($Y$12,'Sel Coberturas,Capitais,Frquias'!$G$22:$J$32,4,FALSE),IF(AND(K142="F"),VLOOKUP($Y$12,'Sel Coberturas,Capitais,Frquias'!$L$11:$O$17,4,FALSE),IF(AND(K142="G"),VLOOKUP($Y$12,'Sel Coberturas,Capitais,Frquias'!$Q$11:$T$11,4,FALSE)))))))))),"")</f>
        <v>0</v>
      </c>
      <c r="AA142" s="118" t="b">
        <f>IFERROR(IF(AND(K142="A"),VLOOKUP($AA$12,'Sel Coberturas,Capitais,Frquias'!$B$11:$E$17,2,FALSE),IF(AND(K142="B"),VLOOKUP($AA$12,'Sel Coberturas,Capitais,Frquias'!$B$22:$E$30,2,FALSE),IF(AND(K142="C"),VLOOKUP($AA$12,'Sel Coberturas,Capitais,Frquias'!$B$35:$E$48,2,FALSE),IF(AND(K142="D"),VLOOKUP($AA$12,'Sel Coberturas,Capitais,Frquias'!$G$11:$J$15,2,FALSE),IF(AND(K142="E"),VLOOKUP($AA$12,'Sel Coberturas,Capitais,Frquias'!$G$22:$J$32,2,FALSE),IF(AND(K142="F"),VLOOKUP($AA$12,'Sel Coberturas,Capitais,Frquias'!$L$11:$O$17,2,FALSE),IF(AND(K142="G"),VLOOKUP($AA$12,'Sel Coberturas,Capitais,Frquias'!$Q$11:$T$11,2,FALSE)))))))),"N")</f>
        <v>0</v>
      </c>
      <c r="AB142" s="119" t="b">
        <f>IFERROR(IF(AND(AA142="N"),"",(IF(AND(K142="A"),VLOOKUP($AA$12,'Sel Coberturas,Capitais,Frquias'!$B$11:$E$17,4,FALSE),IF(AND(K142="B"),VLOOKUP($AA$12,'Sel Coberturas,Capitais,Frquias'!$B$22:$E$30,4,FALSE),IF(AND(K142="C"),VLOOKUP($AA$12,'Sel Coberturas,Capitais,Frquias'!$B$35:$E$48,4,FALSE),IF(AND(K142="D"),VLOOKUP($AA$12,'Sel Coberturas,Capitais,Frquias'!$G$11:$J$15,4,FALSE),IF(AND(K142="E"),VLOOKUP($AA$12,'Sel Coberturas,Capitais,Frquias'!$G$22:$J$32,4,FALSE),IF(AND(K142="F"),VLOOKUP($AA$12,'Sel Coberturas,Capitais,Frquias'!$L$11:$O$17,4,FALSE),IF(AND(K142="G"),VLOOKUP($AA$12,'Sel Coberturas,Capitais,Frquias'!$Q$11:$T$11,4,FALSE)))))))))),"")</f>
        <v>0</v>
      </c>
      <c r="AC142" s="118" t="b">
        <f>IFERROR(IF(AND(K142="A"),VLOOKUP($AC$12,'Sel Coberturas,Capitais,Frquias'!$B$11:$E$17,2,FALSE),IF(AND(K142="B"),VLOOKUP($AC$12,'Sel Coberturas,Capitais,Frquias'!$B$22:$E$30,2,FALSE),IF(AND(K142="C"),VLOOKUP($AC$12,'Sel Coberturas,Capitais,Frquias'!$B$35:$E$48,2,FALSE),IF(AND(K142="D"),VLOOKUP($AC$12,'Sel Coberturas,Capitais,Frquias'!$G$11:$J$15,2,FALSE),IF(AND(K142="E"),VLOOKUP($AC$12,'Sel Coberturas,Capitais,Frquias'!$G$22:$J$32,2,FALSE),IF(AND(K142="F"),VLOOKUP($AC$12,'Sel Coberturas,Capitais,Frquias'!$L$11:$O$17,2,FALSE),IF(AND(K142="G"),VLOOKUP($AC$12,'Sel Coberturas,Capitais,Frquias'!$Q$11:$T$11,2,FALSE)))))))),"N")</f>
        <v>0</v>
      </c>
      <c r="AD142" s="118" t="b">
        <f>IF(AND(AC142="N"),"N",(IF(AND(K142="A"),VLOOKUP($AC$12,'Sel Coberturas,Capitais,Frquias'!$B$11:$E$17,3,FALSE),IF(AND(K142="B"),VLOOKUP($AC$12,'Sel Coberturas,Capitais,Frquias'!$B$22:$E$30,3,FALSE),IF(AND(K142="C"),VLOOKUP($AC$12,'Sel Coberturas,Capitais,Frquias'!$B$35:$E$48,3,FALSE),IF(AND(K142="D"),VLOOKUP($AC$12,'Sel Coberturas,Capitais,Frquias'!$G$11:$J$15,3,FALSE),IF(AND(K142="E"),VLOOKUP($AC$12,'Sel Coberturas,Capitais,Frquias'!$G$22:$J$32,3,FALSE),IF(AND(K142="F"),VLOOKUP($AC$12,'Sel Coberturas,Capitais,Frquias'!$L$11:$O$17,3,FALSE),IF(AND(K142="G"),VLOOKUP($AC$12,'Sel Coberturas,Capitais,Frquias'!$Q$11:$T$11,3,FALSE))))))))))</f>
        <v>0</v>
      </c>
      <c r="AE142" s="118" t="b">
        <f>IFERROR(IF(AND(K142="A"),VLOOKUP($AE$12,'Sel Coberturas,Capitais,Frquias'!$B$11:$E$17,2,FALSE),IF(AND(K142="B"),VLOOKUP($AE$12,'Sel Coberturas,Capitais,Frquias'!$B$22:$E$30,2,FALSE),IF(AND(K142="C"),VLOOKUP($AE$12,'Sel Coberturas,Capitais,Frquias'!$B$35:$E$48,2,FALSE),IF(AND(K142="D"),VLOOKUP($AE$12,'Sel Coberturas,Capitais,Frquias'!$G$11:$J$15,2,FALSE),IF(AND(K142="E"),VLOOKUP($AE$12,'Sel Coberturas,Capitais,Frquias'!$G$22:$J$32,2,FALSE),IF(AND(K142="F"),VLOOKUP($AE$12,'Sel Coberturas,Capitais,Frquias'!$L$11:$O$17,2,FALSE),IF(AND(K142="G"),VLOOKUP($AE$12,'Sel Coberturas,Capitais,Frquias'!$Q$11:$T$11,2,FALSE)))))))),"N")</f>
        <v>0</v>
      </c>
      <c r="AF142" s="118" t="b">
        <f>IF(AND(AE142="N"),"N",(IF(AND(K142="A"),VLOOKUP($AE$12,'Sel Coberturas,Capitais,Frquias'!$B$11:$E$17,3,FALSE),IF(AND(K142="B"),VLOOKUP($AE$12,'Sel Coberturas,Capitais,Frquias'!$B$22:$E$30,3,FALSE),IF(AND(K142="C"),VLOOKUP($AE$12,'Sel Coberturas,Capitais,Frquias'!$B$35:$E$48,3,FALSE),IF(AND(K142="D"),VLOOKUP($AE$12,'Sel Coberturas,Capitais,Frquias'!$G$11:$J$15,3,FALSE),IF(AND(K142="E"),VLOOKUP($AE$12,'Sel Coberturas,Capitais,Frquias'!$G$22:$J$32,3,FALSE),IF(AND(K142="F"),VLOOKUP($AE$12,'Sel Coberturas,Capitais,Frquias'!$L$11:$O$17,3,FALSE),IF(AND(K142="G"),VLOOKUP($AE$12,'Sel Coberturas,Capitais,Frquias'!$Q$11:$T$11,3,FALSE))))))))))</f>
        <v>0</v>
      </c>
      <c r="AG142" s="118" t="b">
        <f>IFERROR(IF(AND(K142="A"),VLOOKUP($AG$12,'Sel Coberturas,Capitais,Frquias'!$B$11:$E$17,2,FALSE),IF(AND(K142="B"),VLOOKUP($AG$12,'Sel Coberturas,Capitais,Frquias'!$B$22:$E$30,2,FALSE),IF(AND(K142="C"),VLOOKUP($AG$12,'Sel Coberturas,Capitais,Frquias'!$B$35:$E$48,2,FALSE),IF(AND(K142="D"),VLOOKUP($AG$12,'Sel Coberturas,Capitais,Frquias'!$G$11:$J$15,2,FALSE),IF(AND(K142="E"),VLOOKUP($AG$12,'Sel Coberturas,Capitais,Frquias'!$G$22:$J$32,2,FALSE),IF(AND(K142="F"),VLOOKUP($AG$12,'Sel Coberturas,Capitais,Frquias'!$L$11:$O$17,2,FALSE),IF(AND(K142="G"),VLOOKUP($AG$12,'Sel Coberturas,Capitais,Frquias'!$Q$11:$T$11,2,FALSE)))))))),"N")</f>
        <v>0</v>
      </c>
      <c r="AH142" s="118" t="b">
        <f>IF(AND(AG142="N"),"N",(IF(AND(K142="A"),VLOOKUP($AG$12,'Sel Coberturas,Capitais,Frquias'!$B$11:$E$17,3,FALSE),IF(AND(K142="B"),VLOOKUP($AG$12,'Sel Coberturas,Capitais,Frquias'!$B$22:$E$30,3,FALSE),IF(AND(K142="C"),VLOOKUP($AG$12,'Sel Coberturas,Capitais,Frquias'!$B$35:$E$48,3,FALSE),IF(AND(K142="D"),VLOOKUP($AG$12,'Sel Coberturas,Capitais,Frquias'!$G$11:$J$15,3,FALSE),IF(AND(K142="E"),VLOOKUP($AG$12,'Sel Coberturas,Capitais,Frquias'!$G$22:$J$32,3,FALSE),IF(AND(K142="F"),VLOOKUP($AG$12,'Sel Coberturas,Capitais,Frquias'!$L$11:$O$17,3,FALSE),IF(AND(K142="G"),VLOOKUP($AG$12,'Sel Coberturas,Capitais,Frquias'!$Q$11:$T$11,3,FALSE))))))))))</f>
        <v>0</v>
      </c>
      <c r="AI142" s="118" t="b">
        <f>IFERROR(IF(AND(K142="A"),VLOOKUP($AI$12,'Sel Coberturas,Capitais,Frquias'!$B$11:$E$17,2,FALSE),IF(AND(K142="B"),VLOOKUP($AI$12,'Sel Coberturas,Capitais,Frquias'!$B$22:$E$30,2,FALSE),IF(AND(K142="C"),VLOOKUP($AI$12,'Sel Coberturas,Capitais,Frquias'!$B$35:$E$48,2,FALSE),IF(AND(K142="D"),VLOOKUP($AI$12,'Sel Coberturas,Capitais,Frquias'!$G$11:$J$15,2,FALSE),IF(AND(K142="E"),VLOOKUP($AI$12,'Sel Coberturas,Capitais,Frquias'!$G$22:$J$32,2,FALSE),IF(AND(K142="F"),VLOOKUP($AI$12,'Sel Coberturas,Capitais,Frquias'!$L$11:$O$17,2,FALSE),IF(AND(K142="G"),VLOOKUP($AI$12,'Sel Coberturas,Capitais,Frquias'!$Q$11:$T$11,2,FALSE)))))))),"N")</f>
        <v>0</v>
      </c>
      <c r="BU142" s="100" t="s">
        <v>659</v>
      </c>
      <c r="BV142" s="100" t="s">
        <v>402</v>
      </c>
      <c r="BW142" s="94" t="s">
        <v>658</v>
      </c>
      <c r="BY142" s="102" t="s">
        <v>1398</v>
      </c>
      <c r="BZ142" s="103" t="s">
        <v>474</v>
      </c>
      <c r="CA142" s="103">
        <v>2496</v>
      </c>
      <c r="CC142" s="90">
        <v>2619</v>
      </c>
      <c r="CD142" s="89" t="s">
        <v>1971</v>
      </c>
      <c r="CF142" s="90">
        <v>13920</v>
      </c>
      <c r="CG142" s="92" t="s">
        <v>1974</v>
      </c>
    </row>
    <row r="143" spans="1:85">
      <c r="A143" s="85">
        <f t="shared" ref="A143:A155" si="2">A142+1</f>
        <v>131</v>
      </c>
      <c r="B143" s="114"/>
      <c r="C143" s="115"/>
      <c r="D143" s="115"/>
      <c r="E143" s="115"/>
      <c r="F143" s="114"/>
      <c r="G143" s="114"/>
      <c r="H143" s="114"/>
      <c r="I143" s="121"/>
      <c r="J143" s="116"/>
      <c r="K143" s="116"/>
      <c r="L143" s="117" t="b">
        <f>IFERROR(IF(AND(K143="A"),VLOOKUP($L$12,'Sel Coberturas,Capitais,Frquias'!$B$11:$E$17,3,FALSE),IF(AND(K143="B"),VLOOKUP($L$12,'Sel Coberturas,Capitais,Frquias'!$B$22:$E$30,3,FALSE),IF(AND(K143="C"),VLOOKUP($L$12,'Sel Coberturas,Capitais,Frquias'!$B$35:$E$48,3,FALSE),IF(AND(K143="D"),VLOOKUP($L$12,'Sel Coberturas,Capitais,Frquias'!$G$11:$J$15,3,FALSE),IF(AND(K143="E"),VLOOKUP($L$12,'Sel Coberturas,Capitais,Frquias'!$G$22:$J$32,3,FALSE),IF(AND(K143="F"),VLOOKUP($L$12,'Sel Coberturas,Capitais,Frquias'!$L$11:$O$17,3,FALSE),IF(AND(K143="G"),VLOOKUP($L$12,'Sel Coberturas,Capitais,Frquias'!$Q$11:$T$11,3,FALSE)))))))),"")</f>
        <v>0</v>
      </c>
      <c r="M143" s="118" t="b">
        <f>IFERROR(IF(AND(K143="A"),VLOOKUP($M$12,'Sel Coberturas,Capitais,Frquias'!$B$11:$E$17,2,FALSE),IF(AND(K143="B"),VLOOKUP($M$12,'Sel Coberturas,Capitais,Frquias'!$B$22:$E$30,2,FALSE),IF(AND(K143="C"),VLOOKUP($M$12,'Sel Coberturas,Capitais,Frquias'!$B$35:$E$48,2,FALSE),IF(AND(K143="D"),VLOOKUP($M$12,'Sel Coberturas,Capitais,Frquias'!$G$11:$J$15,2,FALSE),IF(AND(K143="E"),VLOOKUP($M$12,'Sel Coberturas,Capitais,Frquias'!$G$22:$J$32,2,FALSE),IF(AND(K143="F"),VLOOKUP($M$12,'Sel Coberturas,Capitais,Frquias'!$L$11:$O$17,2,FALSE),IF(AND(K143="G"),VLOOKUP($M$12,'Sel Coberturas,Capitais,Frquias'!$Q$11:$T$11,2,FALSE)))))))),"N")</f>
        <v>0</v>
      </c>
      <c r="N143" s="118" t="b">
        <f>IF(AND(M143="N"),"N",(IF(AND(K143="A"),VLOOKUP($M$12,'Sel Coberturas,Capitais,Frquias'!$B$11:$E$17,3,FALSE),IF(AND(K143="B"),VLOOKUP($M$12,'Sel Coberturas,Capitais,Frquias'!$B$22:$E$30,3,FALSE),IF(AND(K143="C"),VLOOKUP($M$12,'Sel Coberturas,Capitais,Frquias'!$B$35:$E$48,3,FALSE),IF(AND(K143="D"),VLOOKUP($M$12,'Sel Coberturas,Capitais,Frquias'!$G$11:$J$15,3,FALSE),IF(AND(K143="E"),VLOOKUP($M$12,'Sel Coberturas,Capitais,Frquias'!$G$22:$J$32,3,FALSE),IF(AND(K143="F"),VLOOKUP($M$12,'Sel Coberturas,Capitais,Frquias'!$L$11:$O$17,3,FALSE),IF(AND(K143="G"),VLOOKUP($M$12,'Sel Coberturas,Capitais,Frquias'!$Q$11:$T$11,3,FALSE))))))))))</f>
        <v>0</v>
      </c>
      <c r="O143" s="118" t="b">
        <f>IFERROR(IF(AND(K143="A"),VLOOKUP($O$12,'Sel Coberturas,Capitais,Frquias'!$B$11:$E$17,2,FALSE),IF(AND(K143="B"),VLOOKUP($O$12,'Sel Coberturas,Capitais,Frquias'!$B$22:$E$30,2,FALSE),IF(AND(K143="C"),VLOOKUP($O$12,'Sel Coberturas,Capitais,Frquias'!$B$35:$E$48,2,FALSE),IF(AND(K143="D"),VLOOKUP($O$12,'Sel Coberturas,Capitais,Frquias'!$G$11:$J$15,2,FALSE),IF(AND(K143="E"),VLOOKUP($O$12,'Sel Coberturas,Capitais,Frquias'!$G$22:$J$32,2,FALSE),IF(AND(K143="F"),VLOOKUP($O$12,'Sel Coberturas,Capitais,Frquias'!$L$11:$O$17,2,FALSE),IF(AND(K143="G"),VLOOKUP($O$12,'Sel Coberturas,Capitais,Frquias'!$Q$11:$T$11,2,FALSE)))))))),"N")</f>
        <v>0</v>
      </c>
      <c r="P143" s="118" t="b">
        <f>IFERROR(IF(AND(K143="A"),VLOOKUP($P$12,'Sel Coberturas,Capitais,Frquias'!$B$11:$E$17,2,FALSE),IF(AND(K143="B"),VLOOKUP($P$12,'Sel Coberturas,Capitais,Frquias'!$B$22:$E$30,2,FALSE),IF(AND(K143="C"),VLOOKUP($P$12,'Sel Coberturas,Capitais,Frquias'!$B$35:$E$48,2,FALSE),IF(AND(K143="D"),VLOOKUP($P$12,'Sel Coberturas,Capitais,Frquias'!$G$11:$J$15,2,FALSE),IF(AND(K143="E"),VLOOKUP($P$12,'Sel Coberturas,Capitais,Frquias'!$G$22:$J$32,2,FALSE),IF(AND(K143="F"),VLOOKUP($P$12,'Sel Coberturas,Capitais,Frquias'!$L$11:$O$17,2,FALSE),IF(AND(K143="G"),VLOOKUP($P$12,'Sel Coberturas,Capitais,Frquias'!$Q$11:$T$11,2,FALSE)))))))),"N")</f>
        <v>0</v>
      </c>
      <c r="Q143" s="118" t="b">
        <f>IFERROR(IF(AND(K143="A"),VLOOKUP($Q$12,'Sel Coberturas,Capitais,Frquias'!$B$11:$E$17,2,FALSE),IF(AND(K143="B"),VLOOKUP($Q$12,'Sel Coberturas,Capitais,Frquias'!$B$22:$E$30,2,FALSE),IF(AND(K143="C"),VLOOKUP($Q$12,'Sel Coberturas,Capitais,Frquias'!$B$35:$E$48,2,FALSE),IF(AND(K143="D"),VLOOKUP($Q$12,'Sel Coberturas,Capitais,Frquias'!$G$11:$J$15,2,FALSE),IF(AND(K143="E"),VLOOKUP($Q$12,'Sel Coberturas,Capitais,Frquias'!$G$22:$J$32,2,FALSE),IF(AND(K143="F"),VLOOKUP($Q$12,'Sel Coberturas,Capitais,Frquias'!$L$11:$O$17,2,FALSE),IF(AND(K143="G"),VLOOKUP($Q$12,'Sel Coberturas,Capitais,Frquias'!$Q$11:$T$11,2,FALSE)))))))),"N")</f>
        <v>0</v>
      </c>
      <c r="R143" s="118" t="b">
        <f>IF(AND(Q143="N"),"N",(IF(AND(K143="A"),VLOOKUP($Q$12,'Sel Coberturas,Capitais,Frquias'!$B$11:$E$17,3,FALSE),IF(AND(K143="B"),VLOOKUP($Q$12,'Sel Coberturas,Capitais,Frquias'!$B$22:$E$30,3,FALSE),IF(AND(K143="C"),VLOOKUP($Q$12,'Sel Coberturas,Capitais,Frquias'!$B$35:$E$48,3,FALSE),IF(AND(K143="D"),VLOOKUP($Q$12,'Sel Coberturas,Capitais,Frquias'!$G$11:$J$15,3,FALSE),IF(AND(K143="E"),VLOOKUP($Q$12,'Sel Coberturas,Capitais,Frquias'!$G$22:$J$32,3,FALSE),IF(AND(K143="F"),VLOOKUP($Q$12,'Sel Coberturas,Capitais,Frquias'!$L$11:$O$17,3,FALSE),IF(AND(K143="G"),VLOOKUP($Q$12,'Sel Coberturas,Capitais,Frquias'!$Q$11:$T$11,3,FALSE))))))))))</f>
        <v>0</v>
      </c>
      <c r="S143" s="118" t="b">
        <f>IFERROR(IF(AND(K143="A"),VLOOKUP($S$12,'Sel Coberturas,Capitais,Frquias'!$B$11:$E$17,2,FALSE),IF(AND(K143="B"),VLOOKUP($S$12,'Sel Coberturas,Capitais,Frquias'!$B$22:$E$30,2,FALSE),IF(AND(K143="C"),VLOOKUP($S$12,'Sel Coberturas,Capitais,Frquias'!$B$35:$E$48,2,FALSE),IF(AND(K143="D"),VLOOKUP($S$12,'Sel Coberturas,Capitais,Frquias'!$G$11:$J$15,2,FALSE),IF(AND(K143="E"),VLOOKUP($S$12,'Sel Coberturas,Capitais,Frquias'!$G$22:$J$32,2,FALSE),IF(AND(K143="F"),VLOOKUP($S$12,'Sel Coberturas,Capitais,Frquias'!$L$11:$O$17,2,FALSE),IF(AND(K143="G"),VLOOKUP($S$12,'Sel Coberturas,Capitais,Frquias'!$Q$11:$T$11,2,FALSE)))))))),"N")</f>
        <v>0</v>
      </c>
      <c r="T143" s="118" t="b">
        <f>IFERROR(IF(AND(S143="N"),"",(IF(AND(K143="A"),VLOOKUP($S$12,'Sel Coberturas,Capitais,Frquias'!$B$11:$E$17,4,FALSE),IF(AND(K143="B"),VLOOKUP($S$12,'Sel Coberturas,Capitais,Frquias'!$B$22:$E$30,4,FALSE),IF(AND(K143="C"),VLOOKUP($S$12,'Sel Coberturas,Capitais,Frquias'!$B$35:$E$48,4,FALSE),IF(AND(K143="D"),VLOOKUP($S$12,'Sel Coberturas,Capitais,Frquias'!$G$11:$J$15,4,FALSE),IF(AND(K143="E"),VLOOKUP($S$12,'Sel Coberturas,Capitais,Frquias'!$G$22:$J$32,4,FALSE),IF(AND(K143="F"),VLOOKUP($S$12,'Sel Coberturas,Capitais,Frquias'!$L$11:$O$17,4,FALSE),IF(AND(K143="G"),VLOOKUP($S$12,'Sel Coberturas,Capitais,Frquias'!$Q$11:$T$11,4,FALSE)))))))))),"")</f>
        <v>0</v>
      </c>
      <c r="U143" s="118" t="b">
        <f>IFERROR(IF(AND(K143="A"),VLOOKUP($U$12,'Sel Coberturas,Capitais,Frquias'!$B$11:$E$17,2,FALSE),IF(AND(K143="B"),VLOOKUP($U$12,'Sel Coberturas,Capitais,Frquias'!$B$22:$E$30,2,FALSE),IF(AND(K143="C"),VLOOKUP($U$12,'Sel Coberturas,Capitais,Frquias'!$B$35:$E$48,2,FALSE),IF(AND(K143="D"),VLOOKUP($U$12,'Sel Coberturas,Capitais,Frquias'!$G$11:$J$15,2,FALSE),IF(AND(K143="E"),VLOOKUP($U$12,'Sel Coberturas,Capitais,Frquias'!$G$22:$J$32,2,FALSE),IF(AND(K143="F"),VLOOKUP($U$12,'Sel Coberturas,Capitais,Frquias'!$L$11:$O$17,2,FALSE),IF(AND(K143="G"),VLOOKUP($U$12,'Sel Coberturas,Capitais,Frquias'!$Q$11:$T$11,2,FALSE)))))))),"N")</f>
        <v>0</v>
      </c>
      <c r="V143" s="119" t="b">
        <f>IFERROR(IF(AND(U143="N"),"",(IF(AND(K143="A"),VLOOKUP($U$12,'Sel Coberturas,Capitais,Frquias'!$B$11:$E$17,4,FALSE),IF(AND(K143="B"),VLOOKUP($U$12,'Sel Coberturas,Capitais,Frquias'!$B$22:$E$30,4,FALSE),IF(AND(K143="C"),VLOOKUP($U$12,'Sel Coberturas,Capitais,Frquias'!$B$35:$E$48,4,FALSE),IF(AND(K143="D"),VLOOKUP($U$12,'Sel Coberturas,Capitais,Frquias'!$G$11:$J$15,4,FALSE),IF(AND(K143="E"),VLOOKUP($U$12,'Sel Coberturas,Capitais,Frquias'!$G$22:$J$32,4,FALSE),IF(AND(K143="F"),VLOOKUP($U$12,'Sel Coberturas,Capitais,Frquias'!$L$11:$O$17,4,FALSE),IF(AND(K143="G"),VLOOKUP($U$12,'Sel Coberturas,Capitais,Frquias'!$Q$11:$T$11,4,FALSE)))))))))),"")</f>
        <v>0</v>
      </c>
      <c r="W143" s="118" t="b">
        <f>IFERROR(IF(AND(K143="A"),VLOOKUP($W$12,'Sel Coberturas,Capitais,Frquias'!$B$11:$E$17,2,FALSE),IF(AND(K143="B"),VLOOKUP($W$12,'Sel Coberturas,Capitais,Frquias'!$B$22:$E$30,2,FALSE),IF(AND(K143="C"),VLOOKUP($W$12,'Sel Coberturas,Capitais,Frquias'!$B$35:$E$48,2,FALSE),IF(AND(K143="D"),VLOOKUP($W$12,'Sel Coberturas,Capitais,Frquias'!$G$11:$J$15,2,FALSE),IF(AND(K143="E"),VLOOKUP($W$12,'Sel Coberturas,Capitais,Frquias'!$G$22:$J$32,2,FALSE),IF(AND(K143="F"),VLOOKUP($W$12,'Sel Coberturas,Capitais,Frquias'!$L$11:$O$17,2,FALSE),IF(AND(K143="G"),VLOOKUP($W$12,'Sel Coberturas,Capitais,Frquias'!$Q$11:$T$11,2,FALSE)))))))),"N")</f>
        <v>0</v>
      </c>
      <c r="X143" s="119" t="b">
        <f>IFERROR(IF(AND(W143="N"),"",(IF(AND(K143="A"),VLOOKUP($W$12,'Sel Coberturas,Capitais,Frquias'!$B$11:$E$17,4,FALSE),IF(AND(K143="B"),VLOOKUP($W$12,'Sel Coberturas,Capitais,Frquias'!$B$22:$E$30,4,FALSE),IF(AND(K143="C"),VLOOKUP($W$12,'Sel Coberturas,Capitais,Frquias'!$B$35:$E$48,4,FALSE),IF(AND(K143="D"),VLOOKUP($W$12,'Sel Coberturas,Capitais,Frquias'!$G$11:$J$15,4,FALSE),IF(AND(K143="E"),VLOOKUP($W$12,'Sel Coberturas,Capitais,Frquias'!$G$22:$J$32,4,FALSE),IF(AND(K143="F"),VLOOKUP($W$12,'Sel Coberturas,Capitais,Frquias'!$L$11:$O$17,4,FALSE),IF(AND(K143="G"),VLOOKUP($W$12,'Sel Coberturas,Capitais,Frquias'!$Q$11:$T$11,4,FALSE)))))))))),"")</f>
        <v>0</v>
      </c>
      <c r="Y143" s="118" t="b">
        <f>IFERROR(IF(AND(K143="A"),VLOOKUP($Y$12,'Sel Coberturas,Capitais,Frquias'!$B$11:$E$17,2,FALSE),IF(AND(K143="B"),VLOOKUP($Y$12,'Sel Coberturas,Capitais,Frquias'!$B$22:$E$30,2,FALSE),IF(AND(K143="C"),VLOOKUP($Y$12,'Sel Coberturas,Capitais,Frquias'!$B$35:$E$48,2,FALSE),IF(AND(K143="D"),VLOOKUP($Y$12,'Sel Coberturas,Capitais,Frquias'!$G$11:$J$15,2,FALSE),IF(AND(K143="E"),VLOOKUP($Y$12,'Sel Coberturas,Capitais,Frquias'!$G$22:$J$32,2,FALSE),IF(AND(K143="F"),VLOOKUP($Y$12,'Sel Coberturas,Capitais,Frquias'!$L$11:$O$17,2,FALSE),IF(AND(K143="G"),VLOOKUP($Y$12,'Sel Coberturas,Capitais,Frquias'!$Q$11:$T$11,2,FALSE)))))))),"N")</f>
        <v>0</v>
      </c>
      <c r="Z143" s="119" t="b">
        <f>IFERROR(IF(AND(Y143="N"),"",(IF(AND(K143="A"),VLOOKUP($Y$12,'Sel Coberturas,Capitais,Frquias'!$B$11:$E$17,4,FALSE),IF(AND(K143="B"),VLOOKUP($Y$12,'Sel Coberturas,Capitais,Frquias'!$B$22:$E$30,4,FALSE),IF(AND(K143="C"),VLOOKUP($Y$12,'Sel Coberturas,Capitais,Frquias'!$B$35:$E$48,4,FALSE),IF(AND(K143="D"),VLOOKUP($Y$12,'Sel Coberturas,Capitais,Frquias'!$G$11:$J$15,4,FALSE),IF(AND(K143="E"),VLOOKUP($Y$12,'Sel Coberturas,Capitais,Frquias'!$G$22:$J$32,4,FALSE),IF(AND(K143="F"),VLOOKUP($Y$12,'Sel Coberturas,Capitais,Frquias'!$L$11:$O$17,4,FALSE),IF(AND(K143="G"),VLOOKUP($Y$12,'Sel Coberturas,Capitais,Frquias'!$Q$11:$T$11,4,FALSE)))))))))),"")</f>
        <v>0</v>
      </c>
      <c r="AA143" s="118" t="b">
        <f>IFERROR(IF(AND(K143="A"),VLOOKUP($AA$12,'Sel Coberturas,Capitais,Frquias'!$B$11:$E$17,2,FALSE),IF(AND(K143="B"),VLOOKUP($AA$12,'Sel Coberturas,Capitais,Frquias'!$B$22:$E$30,2,FALSE),IF(AND(K143="C"),VLOOKUP($AA$12,'Sel Coberturas,Capitais,Frquias'!$B$35:$E$48,2,FALSE),IF(AND(K143="D"),VLOOKUP($AA$12,'Sel Coberturas,Capitais,Frquias'!$G$11:$J$15,2,FALSE),IF(AND(K143="E"),VLOOKUP($AA$12,'Sel Coberturas,Capitais,Frquias'!$G$22:$J$32,2,FALSE),IF(AND(K143="F"),VLOOKUP($AA$12,'Sel Coberturas,Capitais,Frquias'!$L$11:$O$17,2,FALSE),IF(AND(K143="G"),VLOOKUP($AA$12,'Sel Coberturas,Capitais,Frquias'!$Q$11:$T$11,2,FALSE)))))))),"N")</f>
        <v>0</v>
      </c>
      <c r="AB143" s="119" t="b">
        <f>IFERROR(IF(AND(AA143="N"),"",(IF(AND(K143="A"),VLOOKUP($AA$12,'Sel Coberturas,Capitais,Frquias'!$B$11:$E$17,4,FALSE),IF(AND(K143="B"),VLOOKUP($AA$12,'Sel Coberturas,Capitais,Frquias'!$B$22:$E$30,4,FALSE),IF(AND(K143="C"),VLOOKUP($AA$12,'Sel Coberturas,Capitais,Frquias'!$B$35:$E$48,4,FALSE),IF(AND(K143="D"),VLOOKUP($AA$12,'Sel Coberturas,Capitais,Frquias'!$G$11:$J$15,4,FALSE),IF(AND(K143="E"),VLOOKUP($AA$12,'Sel Coberturas,Capitais,Frquias'!$G$22:$J$32,4,FALSE),IF(AND(K143="F"),VLOOKUP($AA$12,'Sel Coberturas,Capitais,Frquias'!$L$11:$O$17,4,FALSE),IF(AND(K143="G"),VLOOKUP($AA$12,'Sel Coberturas,Capitais,Frquias'!$Q$11:$T$11,4,FALSE)))))))))),"")</f>
        <v>0</v>
      </c>
      <c r="AC143" s="118" t="b">
        <f>IFERROR(IF(AND(K143="A"),VLOOKUP($AC$12,'Sel Coberturas,Capitais,Frquias'!$B$11:$E$17,2,FALSE),IF(AND(K143="B"),VLOOKUP($AC$12,'Sel Coberturas,Capitais,Frquias'!$B$22:$E$30,2,FALSE),IF(AND(K143="C"),VLOOKUP($AC$12,'Sel Coberturas,Capitais,Frquias'!$B$35:$E$48,2,FALSE),IF(AND(K143="D"),VLOOKUP($AC$12,'Sel Coberturas,Capitais,Frquias'!$G$11:$J$15,2,FALSE),IF(AND(K143="E"),VLOOKUP($AC$12,'Sel Coberturas,Capitais,Frquias'!$G$22:$J$32,2,FALSE),IF(AND(K143="F"),VLOOKUP($AC$12,'Sel Coberturas,Capitais,Frquias'!$L$11:$O$17,2,FALSE),IF(AND(K143="G"),VLOOKUP($AC$12,'Sel Coberturas,Capitais,Frquias'!$Q$11:$T$11,2,FALSE)))))))),"N")</f>
        <v>0</v>
      </c>
      <c r="AD143" s="118" t="b">
        <f>IF(AND(AC143="N"),"N",(IF(AND(K143="A"),VLOOKUP($AC$12,'Sel Coberturas,Capitais,Frquias'!$B$11:$E$17,3,FALSE),IF(AND(K143="B"),VLOOKUP($AC$12,'Sel Coberturas,Capitais,Frquias'!$B$22:$E$30,3,FALSE),IF(AND(K143="C"),VLOOKUP($AC$12,'Sel Coberturas,Capitais,Frquias'!$B$35:$E$48,3,FALSE),IF(AND(K143="D"),VLOOKUP($AC$12,'Sel Coberturas,Capitais,Frquias'!$G$11:$J$15,3,FALSE),IF(AND(K143="E"),VLOOKUP($AC$12,'Sel Coberturas,Capitais,Frquias'!$G$22:$J$32,3,FALSE),IF(AND(K143="F"),VLOOKUP($AC$12,'Sel Coberturas,Capitais,Frquias'!$L$11:$O$17,3,FALSE),IF(AND(K143="G"),VLOOKUP($AC$12,'Sel Coberturas,Capitais,Frquias'!$Q$11:$T$11,3,FALSE))))))))))</f>
        <v>0</v>
      </c>
      <c r="AE143" s="118" t="b">
        <f>IFERROR(IF(AND(K143="A"),VLOOKUP($AE$12,'Sel Coberturas,Capitais,Frquias'!$B$11:$E$17,2,FALSE),IF(AND(K143="B"),VLOOKUP($AE$12,'Sel Coberturas,Capitais,Frquias'!$B$22:$E$30,2,FALSE),IF(AND(K143="C"),VLOOKUP($AE$12,'Sel Coberturas,Capitais,Frquias'!$B$35:$E$48,2,FALSE),IF(AND(K143="D"),VLOOKUP($AE$12,'Sel Coberturas,Capitais,Frquias'!$G$11:$J$15,2,FALSE),IF(AND(K143="E"),VLOOKUP($AE$12,'Sel Coberturas,Capitais,Frquias'!$G$22:$J$32,2,FALSE),IF(AND(K143="F"),VLOOKUP($AE$12,'Sel Coberturas,Capitais,Frquias'!$L$11:$O$17,2,FALSE),IF(AND(K143="G"),VLOOKUP($AE$12,'Sel Coberturas,Capitais,Frquias'!$Q$11:$T$11,2,FALSE)))))))),"N")</f>
        <v>0</v>
      </c>
      <c r="AF143" s="118" t="b">
        <f>IF(AND(AE143="N"),"N",(IF(AND(K143="A"),VLOOKUP($AE$12,'Sel Coberturas,Capitais,Frquias'!$B$11:$E$17,3,FALSE),IF(AND(K143="B"),VLOOKUP($AE$12,'Sel Coberturas,Capitais,Frquias'!$B$22:$E$30,3,FALSE),IF(AND(K143="C"),VLOOKUP($AE$12,'Sel Coberturas,Capitais,Frquias'!$B$35:$E$48,3,FALSE),IF(AND(K143="D"),VLOOKUP($AE$12,'Sel Coberturas,Capitais,Frquias'!$G$11:$J$15,3,FALSE),IF(AND(K143="E"),VLOOKUP($AE$12,'Sel Coberturas,Capitais,Frquias'!$G$22:$J$32,3,FALSE),IF(AND(K143="F"),VLOOKUP($AE$12,'Sel Coberturas,Capitais,Frquias'!$L$11:$O$17,3,FALSE),IF(AND(K143="G"),VLOOKUP($AE$12,'Sel Coberturas,Capitais,Frquias'!$Q$11:$T$11,3,FALSE))))))))))</f>
        <v>0</v>
      </c>
      <c r="AG143" s="118" t="b">
        <f>IFERROR(IF(AND(K143="A"),VLOOKUP($AG$12,'Sel Coberturas,Capitais,Frquias'!$B$11:$E$17,2,FALSE),IF(AND(K143="B"),VLOOKUP($AG$12,'Sel Coberturas,Capitais,Frquias'!$B$22:$E$30,2,FALSE),IF(AND(K143="C"),VLOOKUP($AG$12,'Sel Coberturas,Capitais,Frquias'!$B$35:$E$48,2,FALSE),IF(AND(K143="D"),VLOOKUP($AG$12,'Sel Coberturas,Capitais,Frquias'!$G$11:$J$15,2,FALSE),IF(AND(K143="E"),VLOOKUP($AG$12,'Sel Coberturas,Capitais,Frquias'!$G$22:$J$32,2,FALSE),IF(AND(K143="F"),VLOOKUP($AG$12,'Sel Coberturas,Capitais,Frquias'!$L$11:$O$17,2,FALSE),IF(AND(K143="G"),VLOOKUP($AG$12,'Sel Coberturas,Capitais,Frquias'!$Q$11:$T$11,2,FALSE)))))))),"N")</f>
        <v>0</v>
      </c>
      <c r="AH143" s="118" t="b">
        <f>IF(AND(AG143="N"),"N",(IF(AND(K143="A"),VLOOKUP($AG$12,'Sel Coberturas,Capitais,Frquias'!$B$11:$E$17,3,FALSE),IF(AND(K143="B"),VLOOKUP($AG$12,'Sel Coberturas,Capitais,Frquias'!$B$22:$E$30,3,FALSE),IF(AND(K143="C"),VLOOKUP($AG$12,'Sel Coberturas,Capitais,Frquias'!$B$35:$E$48,3,FALSE),IF(AND(K143="D"),VLOOKUP($AG$12,'Sel Coberturas,Capitais,Frquias'!$G$11:$J$15,3,FALSE),IF(AND(K143="E"),VLOOKUP($AG$12,'Sel Coberturas,Capitais,Frquias'!$G$22:$J$32,3,FALSE),IF(AND(K143="F"),VLOOKUP($AG$12,'Sel Coberturas,Capitais,Frquias'!$L$11:$O$17,3,FALSE),IF(AND(K143="G"),VLOOKUP($AG$12,'Sel Coberturas,Capitais,Frquias'!$Q$11:$T$11,3,FALSE))))))))))</f>
        <v>0</v>
      </c>
      <c r="AI143" s="118" t="b">
        <f>IFERROR(IF(AND(K143="A"),VLOOKUP($AI$12,'Sel Coberturas,Capitais,Frquias'!$B$11:$E$17,2,FALSE),IF(AND(K143="B"),VLOOKUP($AI$12,'Sel Coberturas,Capitais,Frquias'!$B$22:$E$30,2,FALSE),IF(AND(K143="C"),VLOOKUP($AI$12,'Sel Coberturas,Capitais,Frquias'!$B$35:$E$48,2,FALSE),IF(AND(K143="D"),VLOOKUP($AI$12,'Sel Coberturas,Capitais,Frquias'!$G$11:$J$15,2,FALSE),IF(AND(K143="E"),VLOOKUP($AI$12,'Sel Coberturas,Capitais,Frquias'!$G$22:$J$32,2,FALSE),IF(AND(K143="F"),VLOOKUP($AI$12,'Sel Coberturas,Capitais,Frquias'!$L$11:$O$17,2,FALSE),IF(AND(K143="G"),VLOOKUP($AI$12,'Sel Coberturas,Capitais,Frquias'!$Q$11:$T$11,2,FALSE)))))))),"N")</f>
        <v>0</v>
      </c>
      <c r="BU143" s="100" t="s">
        <v>662</v>
      </c>
      <c r="BV143" s="100" t="s">
        <v>217</v>
      </c>
      <c r="BW143" s="94" t="s">
        <v>661</v>
      </c>
      <c r="BY143" s="102" t="s">
        <v>1392</v>
      </c>
      <c r="BZ143" s="103" t="s">
        <v>474</v>
      </c>
      <c r="CA143" s="103">
        <v>2471</v>
      </c>
      <c r="CC143" s="90">
        <v>2620</v>
      </c>
      <c r="CD143" s="89" t="s">
        <v>1975</v>
      </c>
      <c r="CF143" s="90">
        <v>13930</v>
      </c>
      <c r="CG143" s="92" t="s">
        <v>1976</v>
      </c>
    </row>
    <row r="144" spans="1:85">
      <c r="A144" s="85">
        <f t="shared" si="2"/>
        <v>132</v>
      </c>
      <c r="B144" s="114"/>
      <c r="C144" s="115"/>
      <c r="D144" s="115"/>
      <c r="E144" s="115"/>
      <c r="F144" s="114"/>
      <c r="G144" s="114"/>
      <c r="H144" s="114"/>
      <c r="I144" s="121"/>
      <c r="J144" s="116"/>
      <c r="K144" s="116"/>
      <c r="L144" s="117" t="b">
        <f>IFERROR(IF(AND(K144="A"),VLOOKUP($L$12,'Sel Coberturas,Capitais,Frquias'!$B$11:$E$17,3,FALSE),IF(AND(K144="B"),VLOOKUP($L$12,'Sel Coberturas,Capitais,Frquias'!$B$22:$E$30,3,FALSE),IF(AND(K144="C"),VLOOKUP($L$12,'Sel Coberturas,Capitais,Frquias'!$B$35:$E$48,3,FALSE),IF(AND(K144="D"),VLOOKUP($L$12,'Sel Coberturas,Capitais,Frquias'!$G$11:$J$15,3,FALSE),IF(AND(K144="E"),VLOOKUP($L$12,'Sel Coberturas,Capitais,Frquias'!$G$22:$J$32,3,FALSE),IF(AND(K144="F"),VLOOKUP($L$12,'Sel Coberturas,Capitais,Frquias'!$L$11:$O$17,3,FALSE),IF(AND(K144="G"),VLOOKUP($L$12,'Sel Coberturas,Capitais,Frquias'!$Q$11:$T$11,3,FALSE)))))))),"")</f>
        <v>0</v>
      </c>
      <c r="M144" s="118" t="b">
        <f>IFERROR(IF(AND(K144="A"),VLOOKUP($M$12,'Sel Coberturas,Capitais,Frquias'!$B$11:$E$17,2,FALSE),IF(AND(K144="B"),VLOOKUP($M$12,'Sel Coberturas,Capitais,Frquias'!$B$22:$E$30,2,FALSE),IF(AND(K144="C"),VLOOKUP($M$12,'Sel Coberturas,Capitais,Frquias'!$B$35:$E$48,2,FALSE),IF(AND(K144="D"),VLOOKUP($M$12,'Sel Coberturas,Capitais,Frquias'!$G$11:$J$15,2,FALSE),IF(AND(K144="E"),VLOOKUP($M$12,'Sel Coberturas,Capitais,Frquias'!$G$22:$J$32,2,FALSE),IF(AND(K144="F"),VLOOKUP($M$12,'Sel Coberturas,Capitais,Frquias'!$L$11:$O$17,2,FALSE),IF(AND(K144="G"),VLOOKUP($M$12,'Sel Coberturas,Capitais,Frquias'!$Q$11:$T$11,2,FALSE)))))))),"N")</f>
        <v>0</v>
      </c>
      <c r="N144" s="118" t="b">
        <f>IF(AND(M144="N"),"N",(IF(AND(K144="A"),VLOOKUP($M$12,'Sel Coberturas,Capitais,Frquias'!$B$11:$E$17,3,FALSE),IF(AND(K144="B"),VLOOKUP($M$12,'Sel Coberturas,Capitais,Frquias'!$B$22:$E$30,3,FALSE),IF(AND(K144="C"),VLOOKUP($M$12,'Sel Coberturas,Capitais,Frquias'!$B$35:$E$48,3,FALSE),IF(AND(K144="D"),VLOOKUP($M$12,'Sel Coberturas,Capitais,Frquias'!$G$11:$J$15,3,FALSE),IF(AND(K144="E"),VLOOKUP($M$12,'Sel Coberturas,Capitais,Frquias'!$G$22:$J$32,3,FALSE),IF(AND(K144="F"),VLOOKUP($M$12,'Sel Coberturas,Capitais,Frquias'!$L$11:$O$17,3,FALSE),IF(AND(K144="G"),VLOOKUP($M$12,'Sel Coberturas,Capitais,Frquias'!$Q$11:$T$11,3,FALSE))))))))))</f>
        <v>0</v>
      </c>
      <c r="O144" s="118" t="b">
        <f>IFERROR(IF(AND(K144="A"),VLOOKUP($O$12,'Sel Coberturas,Capitais,Frquias'!$B$11:$E$17,2,FALSE),IF(AND(K144="B"),VLOOKUP($O$12,'Sel Coberturas,Capitais,Frquias'!$B$22:$E$30,2,FALSE),IF(AND(K144="C"),VLOOKUP($O$12,'Sel Coberturas,Capitais,Frquias'!$B$35:$E$48,2,FALSE),IF(AND(K144="D"),VLOOKUP($O$12,'Sel Coberturas,Capitais,Frquias'!$G$11:$J$15,2,FALSE),IF(AND(K144="E"),VLOOKUP($O$12,'Sel Coberturas,Capitais,Frquias'!$G$22:$J$32,2,FALSE),IF(AND(K144="F"),VLOOKUP($O$12,'Sel Coberturas,Capitais,Frquias'!$L$11:$O$17,2,FALSE),IF(AND(K144="G"),VLOOKUP($O$12,'Sel Coberturas,Capitais,Frquias'!$Q$11:$T$11,2,FALSE)))))))),"N")</f>
        <v>0</v>
      </c>
      <c r="P144" s="118" t="b">
        <f>IFERROR(IF(AND(K144="A"),VLOOKUP($P$12,'Sel Coberturas,Capitais,Frquias'!$B$11:$E$17,2,FALSE),IF(AND(K144="B"),VLOOKUP($P$12,'Sel Coberturas,Capitais,Frquias'!$B$22:$E$30,2,FALSE),IF(AND(K144="C"),VLOOKUP($P$12,'Sel Coberturas,Capitais,Frquias'!$B$35:$E$48,2,FALSE),IF(AND(K144="D"),VLOOKUP($P$12,'Sel Coberturas,Capitais,Frquias'!$G$11:$J$15,2,FALSE),IF(AND(K144="E"),VLOOKUP($P$12,'Sel Coberturas,Capitais,Frquias'!$G$22:$J$32,2,FALSE),IF(AND(K144="F"),VLOOKUP($P$12,'Sel Coberturas,Capitais,Frquias'!$L$11:$O$17,2,FALSE),IF(AND(K144="G"),VLOOKUP($P$12,'Sel Coberturas,Capitais,Frquias'!$Q$11:$T$11,2,FALSE)))))))),"N")</f>
        <v>0</v>
      </c>
      <c r="Q144" s="118" t="b">
        <f>IFERROR(IF(AND(K144="A"),VLOOKUP($Q$12,'Sel Coberturas,Capitais,Frquias'!$B$11:$E$17,2,FALSE),IF(AND(K144="B"),VLOOKUP($Q$12,'Sel Coberturas,Capitais,Frquias'!$B$22:$E$30,2,FALSE),IF(AND(K144="C"),VLOOKUP($Q$12,'Sel Coberturas,Capitais,Frquias'!$B$35:$E$48,2,FALSE),IF(AND(K144="D"),VLOOKUP($Q$12,'Sel Coberturas,Capitais,Frquias'!$G$11:$J$15,2,FALSE),IF(AND(K144="E"),VLOOKUP($Q$12,'Sel Coberturas,Capitais,Frquias'!$G$22:$J$32,2,FALSE),IF(AND(K144="F"),VLOOKUP($Q$12,'Sel Coberturas,Capitais,Frquias'!$L$11:$O$17,2,FALSE),IF(AND(K144="G"),VLOOKUP($Q$12,'Sel Coberturas,Capitais,Frquias'!$Q$11:$T$11,2,FALSE)))))))),"N")</f>
        <v>0</v>
      </c>
      <c r="R144" s="118" t="b">
        <f>IF(AND(Q144="N"),"N",(IF(AND(K144="A"),VLOOKUP($Q$12,'Sel Coberturas,Capitais,Frquias'!$B$11:$E$17,3,FALSE),IF(AND(K144="B"),VLOOKUP($Q$12,'Sel Coberturas,Capitais,Frquias'!$B$22:$E$30,3,FALSE),IF(AND(K144="C"),VLOOKUP($Q$12,'Sel Coberturas,Capitais,Frquias'!$B$35:$E$48,3,FALSE),IF(AND(K144="D"),VLOOKUP($Q$12,'Sel Coberturas,Capitais,Frquias'!$G$11:$J$15,3,FALSE),IF(AND(K144="E"),VLOOKUP($Q$12,'Sel Coberturas,Capitais,Frquias'!$G$22:$J$32,3,FALSE),IF(AND(K144="F"),VLOOKUP($Q$12,'Sel Coberturas,Capitais,Frquias'!$L$11:$O$17,3,FALSE),IF(AND(K144="G"),VLOOKUP($Q$12,'Sel Coberturas,Capitais,Frquias'!$Q$11:$T$11,3,FALSE))))))))))</f>
        <v>0</v>
      </c>
      <c r="S144" s="118" t="b">
        <f>IFERROR(IF(AND(K144="A"),VLOOKUP($S$12,'Sel Coberturas,Capitais,Frquias'!$B$11:$E$17,2,FALSE),IF(AND(K144="B"),VLOOKUP($S$12,'Sel Coberturas,Capitais,Frquias'!$B$22:$E$30,2,FALSE),IF(AND(K144="C"),VLOOKUP($S$12,'Sel Coberturas,Capitais,Frquias'!$B$35:$E$48,2,FALSE),IF(AND(K144="D"),VLOOKUP($S$12,'Sel Coberturas,Capitais,Frquias'!$G$11:$J$15,2,FALSE),IF(AND(K144="E"),VLOOKUP($S$12,'Sel Coberturas,Capitais,Frquias'!$G$22:$J$32,2,FALSE),IF(AND(K144="F"),VLOOKUP($S$12,'Sel Coberturas,Capitais,Frquias'!$L$11:$O$17,2,FALSE),IF(AND(K144="G"),VLOOKUP($S$12,'Sel Coberturas,Capitais,Frquias'!$Q$11:$T$11,2,FALSE)))))))),"N")</f>
        <v>0</v>
      </c>
      <c r="T144" s="118" t="b">
        <f>IFERROR(IF(AND(S144="N"),"",(IF(AND(K144="A"),VLOOKUP($S$12,'Sel Coberturas,Capitais,Frquias'!$B$11:$E$17,4,FALSE),IF(AND(K144="B"),VLOOKUP($S$12,'Sel Coberturas,Capitais,Frquias'!$B$22:$E$30,4,FALSE),IF(AND(K144="C"),VLOOKUP($S$12,'Sel Coberturas,Capitais,Frquias'!$B$35:$E$48,4,FALSE),IF(AND(K144="D"),VLOOKUP($S$12,'Sel Coberturas,Capitais,Frquias'!$G$11:$J$15,4,FALSE),IF(AND(K144="E"),VLOOKUP($S$12,'Sel Coberturas,Capitais,Frquias'!$G$22:$J$32,4,FALSE),IF(AND(K144="F"),VLOOKUP($S$12,'Sel Coberturas,Capitais,Frquias'!$L$11:$O$17,4,FALSE),IF(AND(K144="G"),VLOOKUP($S$12,'Sel Coberturas,Capitais,Frquias'!$Q$11:$T$11,4,FALSE)))))))))),"")</f>
        <v>0</v>
      </c>
      <c r="U144" s="118" t="b">
        <f>IFERROR(IF(AND(K144="A"),VLOOKUP($U$12,'Sel Coberturas,Capitais,Frquias'!$B$11:$E$17,2,FALSE),IF(AND(K144="B"),VLOOKUP($U$12,'Sel Coberturas,Capitais,Frquias'!$B$22:$E$30,2,FALSE),IF(AND(K144="C"),VLOOKUP($U$12,'Sel Coberturas,Capitais,Frquias'!$B$35:$E$48,2,FALSE),IF(AND(K144="D"),VLOOKUP($U$12,'Sel Coberturas,Capitais,Frquias'!$G$11:$J$15,2,FALSE),IF(AND(K144="E"),VLOOKUP($U$12,'Sel Coberturas,Capitais,Frquias'!$G$22:$J$32,2,FALSE),IF(AND(K144="F"),VLOOKUP($U$12,'Sel Coberturas,Capitais,Frquias'!$L$11:$O$17,2,FALSE),IF(AND(K144="G"),VLOOKUP($U$12,'Sel Coberturas,Capitais,Frquias'!$Q$11:$T$11,2,FALSE)))))))),"N")</f>
        <v>0</v>
      </c>
      <c r="V144" s="119" t="b">
        <f>IFERROR(IF(AND(U144="N"),"",(IF(AND(K144="A"),VLOOKUP($U$12,'Sel Coberturas,Capitais,Frquias'!$B$11:$E$17,4,FALSE),IF(AND(K144="B"),VLOOKUP($U$12,'Sel Coberturas,Capitais,Frquias'!$B$22:$E$30,4,FALSE),IF(AND(K144="C"),VLOOKUP($U$12,'Sel Coberturas,Capitais,Frquias'!$B$35:$E$48,4,FALSE),IF(AND(K144="D"),VLOOKUP($U$12,'Sel Coberturas,Capitais,Frquias'!$G$11:$J$15,4,FALSE),IF(AND(K144="E"),VLOOKUP($U$12,'Sel Coberturas,Capitais,Frquias'!$G$22:$J$32,4,FALSE),IF(AND(K144="F"),VLOOKUP($U$12,'Sel Coberturas,Capitais,Frquias'!$L$11:$O$17,4,FALSE),IF(AND(K144="G"),VLOOKUP($U$12,'Sel Coberturas,Capitais,Frquias'!$Q$11:$T$11,4,FALSE)))))))))),"")</f>
        <v>0</v>
      </c>
      <c r="W144" s="118" t="b">
        <f>IFERROR(IF(AND(K144="A"),VLOOKUP($W$12,'Sel Coberturas,Capitais,Frquias'!$B$11:$E$17,2,FALSE),IF(AND(K144="B"),VLOOKUP($W$12,'Sel Coberturas,Capitais,Frquias'!$B$22:$E$30,2,FALSE),IF(AND(K144="C"),VLOOKUP($W$12,'Sel Coberturas,Capitais,Frquias'!$B$35:$E$48,2,FALSE),IF(AND(K144="D"),VLOOKUP($W$12,'Sel Coberturas,Capitais,Frquias'!$G$11:$J$15,2,FALSE),IF(AND(K144="E"),VLOOKUP($W$12,'Sel Coberturas,Capitais,Frquias'!$G$22:$J$32,2,FALSE),IF(AND(K144="F"),VLOOKUP($W$12,'Sel Coberturas,Capitais,Frquias'!$L$11:$O$17,2,FALSE),IF(AND(K144="G"),VLOOKUP($W$12,'Sel Coberturas,Capitais,Frquias'!$Q$11:$T$11,2,FALSE)))))))),"N")</f>
        <v>0</v>
      </c>
      <c r="X144" s="119" t="b">
        <f>IFERROR(IF(AND(W144="N"),"",(IF(AND(K144="A"),VLOOKUP($W$12,'Sel Coberturas,Capitais,Frquias'!$B$11:$E$17,4,FALSE),IF(AND(K144="B"),VLOOKUP($W$12,'Sel Coberturas,Capitais,Frquias'!$B$22:$E$30,4,FALSE),IF(AND(K144="C"),VLOOKUP($W$12,'Sel Coberturas,Capitais,Frquias'!$B$35:$E$48,4,FALSE),IF(AND(K144="D"),VLOOKUP($W$12,'Sel Coberturas,Capitais,Frquias'!$G$11:$J$15,4,FALSE),IF(AND(K144="E"),VLOOKUP($W$12,'Sel Coberturas,Capitais,Frquias'!$G$22:$J$32,4,FALSE),IF(AND(K144="F"),VLOOKUP($W$12,'Sel Coberturas,Capitais,Frquias'!$L$11:$O$17,4,FALSE),IF(AND(K144="G"),VLOOKUP($W$12,'Sel Coberturas,Capitais,Frquias'!$Q$11:$T$11,4,FALSE)))))))))),"")</f>
        <v>0</v>
      </c>
      <c r="Y144" s="118" t="b">
        <f>IFERROR(IF(AND(K144="A"),VLOOKUP($Y$12,'Sel Coberturas,Capitais,Frquias'!$B$11:$E$17,2,FALSE),IF(AND(K144="B"),VLOOKUP($Y$12,'Sel Coberturas,Capitais,Frquias'!$B$22:$E$30,2,FALSE),IF(AND(K144="C"),VLOOKUP($Y$12,'Sel Coberturas,Capitais,Frquias'!$B$35:$E$48,2,FALSE),IF(AND(K144="D"),VLOOKUP($Y$12,'Sel Coberturas,Capitais,Frquias'!$G$11:$J$15,2,FALSE),IF(AND(K144="E"),VLOOKUP($Y$12,'Sel Coberturas,Capitais,Frquias'!$G$22:$J$32,2,FALSE),IF(AND(K144="F"),VLOOKUP($Y$12,'Sel Coberturas,Capitais,Frquias'!$L$11:$O$17,2,FALSE),IF(AND(K144="G"),VLOOKUP($Y$12,'Sel Coberturas,Capitais,Frquias'!$Q$11:$T$11,2,FALSE)))))))),"N")</f>
        <v>0</v>
      </c>
      <c r="Z144" s="119" t="b">
        <f>IFERROR(IF(AND(Y144="N"),"",(IF(AND(K144="A"),VLOOKUP($Y$12,'Sel Coberturas,Capitais,Frquias'!$B$11:$E$17,4,FALSE),IF(AND(K144="B"),VLOOKUP($Y$12,'Sel Coberturas,Capitais,Frquias'!$B$22:$E$30,4,FALSE),IF(AND(K144="C"),VLOOKUP($Y$12,'Sel Coberturas,Capitais,Frquias'!$B$35:$E$48,4,FALSE),IF(AND(K144="D"),VLOOKUP($Y$12,'Sel Coberturas,Capitais,Frquias'!$G$11:$J$15,4,FALSE),IF(AND(K144="E"),VLOOKUP($Y$12,'Sel Coberturas,Capitais,Frquias'!$G$22:$J$32,4,FALSE),IF(AND(K144="F"),VLOOKUP($Y$12,'Sel Coberturas,Capitais,Frquias'!$L$11:$O$17,4,FALSE),IF(AND(K144="G"),VLOOKUP($Y$12,'Sel Coberturas,Capitais,Frquias'!$Q$11:$T$11,4,FALSE)))))))))),"")</f>
        <v>0</v>
      </c>
      <c r="AA144" s="118" t="b">
        <f>IFERROR(IF(AND(K144="A"),VLOOKUP($AA$12,'Sel Coberturas,Capitais,Frquias'!$B$11:$E$17,2,FALSE),IF(AND(K144="B"),VLOOKUP($AA$12,'Sel Coberturas,Capitais,Frquias'!$B$22:$E$30,2,FALSE),IF(AND(K144="C"),VLOOKUP($AA$12,'Sel Coberturas,Capitais,Frquias'!$B$35:$E$48,2,FALSE),IF(AND(K144="D"),VLOOKUP($AA$12,'Sel Coberturas,Capitais,Frquias'!$G$11:$J$15,2,FALSE),IF(AND(K144="E"),VLOOKUP($AA$12,'Sel Coberturas,Capitais,Frquias'!$G$22:$J$32,2,FALSE),IF(AND(K144="F"),VLOOKUP($AA$12,'Sel Coberturas,Capitais,Frquias'!$L$11:$O$17,2,FALSE),IF(AND(K144="G"),VLOOKUP($AA$12,'Sel Coberturas,Capitais,Frquias'!$Q$11:$T$11,2,FALSE)))))))),"N")</f>
        <v>0</v>
      </c>
      <c r="AB144" s="119" t="b">
        <f>IFERROR(IF(AND(AA144="N"),"",(IF(AND(K144="A"),VLOOKUP($AA$12,'Sel Coberturas,Capitais,Frquias'!$B$11:$E$17,4,FALSE),IF(AND(K144="B"),VLOOKUP($AA$12,'Sel Coberturas,Capitais,Frquias'!$B$22:$E$30,4,FALSE),IF(AND(K144="C"),VLOOKUP($AA$12,'Sel Coberturas,Capitais,Frquias'!$B$35:$E$48,4,FALSE),IF(AND(K144="D"),VLOOKUP($AA$12,'Sel Coberturas,Capitais,Frquias'!$G$11:$J$15,4,FALSE),IF(AND(K144="E"),VLOOKUP($AA$12,'Sel Coberturas,Capitais,Frquias'!$G$22:$J$32,4,FALSE),IF(AND(K144="F"),VLOOKUP($AA$12,'Sel Coberturas,Capitais,Frquias'!$L$11:$O$17,4,FALSE),IF(AND(K144="G"),VLOOKUP($AA$12,'Sel Coberturas,Capitais,Frquias'!$Q$11:$T$11,4,FALSE)))))))))),"")</f>
        <v>0</v>
      </c>
      <c r="AC144" s="118" t="b">
        <f>IFERROR(IF(AND(K144="A"),VLOOKUP($AC$12,'Sel Coberturas,Capitais,Frquias'!$B$11:$E$17,2,FALSE),IF(AND(K144="B"),VLOOKUP($AC$12,'Sel Coberturas,Capitais,Frquias'!$B$22:$E$30,2,FALSE),IF(AND(K144="C"),VLOOKUP($AC$12,'Sel Coberturas,Capitais,Frquias'!$B$35:$E$48,2,FALSE),IF(AND(K144="D"),VLOOKUP($AC$12,'Sel Coberturas,Capitais,Frquias'!$G$11:$J$15,2,FALSE),IF(AND(K144="E"),VLOOKUP($AC$12,'Sel Coberturas,Capitais,Frquias'!$G$22:$J$32,2,FALSE),IF(AND(K144="F"),VLOOKUP($AC$12,'Sel Coberturas,Capitais,Frquias'!$L$11:$O$17,2,FALSE),IF(AND(K144="G"),VLOOKUP($AC$12,'Sel Coberturas,Capitais,Frquias'!$Q$11:$T$11,2,FALSE)))))))),"N")</f>
        <v>0</v>
      </c>
      <c r="AD144" s="118" t="b">
        <f>IF(AND(AC144="N"),"N",(IF(AND(K144="A"),VLOOKUP($AC$12,'Sel Coberturas,Capitais,Frquias'!$B$11:$E$17,3,FALSE),IF(AND(K144="B"),VLOOKUP($AC$12,'Sel Coberturas,Capitais,Frquias'!$B$22:$E$30,3,FALSE),IF(AND(K144="C"),VLOOKUP($AC$12,'Sel Coberturas,Capitais,Frquias'!$B$35:$E$48,3,FALSE),IF(AND(K144="D"),VLOOKUP($AC$12,'Sel Coberturas,Capitais,Frquias'!$G$11:$J$15,3,FALSE),IF(AND(K144="E"),VLOOKUP($AC$12,'Sel Coberturas,Capitais,Frquias'!$G$22:$J$32,3,FALSE),IF(AND(K144="F"),VLOOKUP($AC$12,'Sel Coberturas,Capitais,Frquias'!$L$11:$O$17,3,FALSE),IF(AND(K144="G"),VLOOKUP($AC$12,'Sel Coberturas,Capitais,Frquias'!$Q$11:$T$11,3,FALSE))))))))))</f>
        <v>0</v>
      </c>
      <c r="AE144" s="118" t="b">
        <f>IFERROR(IF(AND(K144="A"),VLOOKUP($AE$12,'Sel Coberturas,Capitais,Frquias'!$B$11:$E$17,2,FALSE),IF(AND(K144="B"),VLOOKUP($AE$12,'Sel Coberturas,Capitais,Frquias'!$B$22:$E$30,2,FALSE),IF(AND(K144="C"),VLOOKUP($AE$12,'Sel Coberturas,Capitais,Frquias'!$B$35:$E$48,2,FALSE),IF(AND(K144="D"),VLOOKUP($AE$12,'Sel Coberturas,Capitais,Frquias'!$G$11:$J$15,2,FALSE),IF(AND(K144="E"),VLOOKUP($AE$12,'Sel Coberturas,Capitais,Frquias'!$G$22:$J$32,2,FALSE),IF(AND(K144="F"),VLOOKUP($AE$12,'Sel Coberturas,Capitais,Frquias'!$L$11:$O$17,2,FALSE),IF(AND(K144="G"),VLOOKUP($AE$12,'Sel Coberturas,Capitais,Frquias'!$Q$11:$T$11,2,FALSE)))))))),"N")</f>
        <v>0</v>
      </c>
      <c r="AF144" s="118" t="b">
        <f>IF(AND(AE144="N"),"N",(IF(AND(K144="A"),VLOOKUP($AE$12,'Sel Coberturas,Capitais,Frquias'!$B$11:$E$17,3,FALSE),IF(AND(K144="B"),VLOOKUP($AE$12,'Sel Coberturas,Capitais,Frquias'!$B$22:$E$30,3,FALSE),IF(AND(K144="C"),VLOOKUP($AE$12,'Sel Coberturas,Capitais,Frquias'!$B$35:$E$48,3,FALSE),IF(AND(K144="D"),VLOOKUP($AE$12,'Sel Coberturas,Capitais,Frquias'!$G$11:$J$15,3,FALSE),IF(AND(K144="E"),VLOOKUP($AE$12,'Sel Coberturas,Capitais,Frquias'!$G$22:$J$32,3,FALSE),IF(AND(K144="F"),VLOOKUP($AE$12,'Sel Coberturas,Capitais,Frquias'!$L$11:$O$17,3,FALSE),IF(AND(K144="G"),VLOOKUP($AE$12,'Sel Coberturas,Capitais,Frquias'!$Q$11:$T$11,3,FALSE))))))))))</f>
        <v>0</v>
      </c>
      <c r="AG144" s="118" t="b">
        <f>IFERROR(IF(AND(K144="A"),VLOOKUP($AG$12,'Sel Coberturas,Capitais,Frquias'!$B$11:$E$17,2,FALSE),IF(AND(K144="B"),VLOOKUP($AG$12,'Sel Coberturas,Capitais,Frquias'!$B$22:$E$30,2,FALSE),IF(AND(K144="C"),VLOOKUP($AG$12,'Sel Coberturas,Capitais,Frquias'!$B$35:$E$48,2,FALSE),IF(AND(K144="D"),VLOOKUP($AG$12,'Sel Coberturas,Capitais,Frquias'!$G$11:$J$15,2,FALSE),IF(AND(K144="E"),VLOOKUP($AG$12,'Sel Coberturas,Capitais,Frquias'!$G$22:$J$32,2,FALSE),IF(AND(K144="F"),VLOOKUP($AG$12,'Sel Coberturas,Capitais,Frquias'!$L$11:$O$17,2,FALSE),IF(AND(K144="G"),VLOOKUP($AG$12,'Sel Coberturas,Capitais,Frquias'!$Q$11:$T$11,2,FALSE)))))))),"N")</f>
        <v>0</v>
      </c>
      <c r="AH144" s="118" t="b">
        <f>IF(AND(AG144="N"),"N",(IF(AND(K144="A"),VLOOKUP($AG$12,'Sel Coberturas,Capitais,Frquias'!$B$11:$E$17,3,FALSE),IF(AND(K144="B"),VLOOKUP($AG$12,'Sel Coberturas,Capitais,Frquias'!$B$22:$E$30,3,FALSE),IF(AND(K144="C"),VLOOKUP($AG$12,'Sel Coberturas,Capitais,Frquias'!$B$35:$E$48,3,FALSE),IF(AND(K144="D"),VLOOKUP($AG$12,'Sel Coberturas,Capitais,Frquias'!$G$11:$J$15,3,FALSE),IF(AND(K144="E"),VLOOKUP($AG$12,'Sel Coberturas,Capitais,Frquias'!$G$22:$J$32,3,FALSE),IF(AND(K144="F"),VLOOKUP($AG$12,'Sel Coberturas,Capitais,Frquias'!$L$11:$O$17,3,FALSE),IF(AND(K144="G"),VLOOKUP($AG$12,'Sel Coberturas,Capitais,Frquias'!$Q$11:$T$11,3,FALSE))))))))))</f>
        <v>0</v>
      </c>
      <c r="AI144" s="118" t="b">
        <f>IFERROR(IF(AND(K144="A"),VLOOKUP($AI$12,'Sel Coberturas,Capitais,Frquias'!$B$11:$E$17,2,FALSE),IF(AND(K144="B"),VLOOKUP($AI$12,'Sel Coberturas,Capitais,Frquias'!$B$22:$E$30,2,FALSE),IF(AND(K144="C"),VLOOKUP($AI$12,'Sel Coberturas,Capitais,Frquias'!$B$35:$E$48,2,FALSE),IF(AND(K144="D"),VLOOKUP($AI$12,'Sel Coberturas,Capitais,Frquias'!$G$11:$J$15,2,FALSE),IF(AND(K144="E"),VLOOKUP($AI$12,'Sel Coberturas,Capitais,Frquias'!$G$22:$J$32,2,FALSE),IF(AND(K144="F"),VLOOKUP($AI$12,'Sel Coberturas,Capitais,Frquias'!$L$11:$O$17,2,FALSE),IF(AND(K144="G"),VLOOKUP($AI$12,'Sel Coberturas,Capitais,Frquias'!$Q$11:$T$11,2,FALSE)))))))),"N")</f>
        <v>0</v>
      </c>
      <c r="BU144" s="100" t="s">
        <v>665</v>
      </c>
      <c r="BV144" s="100" t="s">
        <v>217</v>
      </c>
      <c r="BW144" s="94" t="s">
        <v>664</v>
      </c>
      <c r="BY144" s="102" t="s">
        <v>1044</v>
      </c>
      <c r="BZ144" s="103" t="s">
        <v>474</v>
      </c>
      <c r="CA144" s="103">
        <v>787</v>
      </c>
      <c r="CC144" s="90">
        <v>2621</v>
      </c>
      <c r="CD144" s="89" t="s">
        <v>1709</v>
      </c>
      <c r="CF144" s="90">
        <v>13941</v>
      </c>
      <c r="CG144" s="92" t="s">
        <v>1977</v>
      </c>
    </row>
    <row r="145" spans="1:85">
      <c r="A145" s="85">
        <f t="shared" si="2"/>
        <v>133</v>
      </c>
      <c r="B145" s="114"/>
      <c r="C145" s="115"/>
      <c r="D145" s="115"/>
      <c r="E145" s="115"/>
      <c r="F145" s="114"/>
      <c r="G145" s="114"/>
      <c r="H145" s="114"/>
      <c r="I145" s="121"/>
      <c r="J145" s="116"/>
      <c r="K145" s="116"/>
      <c r="L145" s="117" t="b">
        <f>IFERROR(IF(AND(K145="A"),VLOOKUP($L$12,'Sel Coberturas,Capitais,Frquias'!$B$11:$E$17,3,FALSE),IF(AND(K145="B"),VLOOKUP($L$12,'Sel Coberturas,Capitais,Frquias'!$B$22:$E$30,3,FALSE),IF(AND(K145="C"),VLOOKUP($L$12,'Sel Coberturas,Capitais,Frquias'!$B$35:$E$48,3,FALSE),IF(AND(K145="D"),VLOOKUP($L$12,'Sel Coberturas,Capitais,Frquias'!$G$11:$J$15,3,FALSE),IF(AND(K145="E"),VLOOKUP($L$12,'Sel Coberturas,Capitais,Frquias'!$G$22:$J$32,3,FALSE),IF(AND(K145="F"),VLOOKUP($L$12,'Sel Coberturas,Capitais,Frquias'!$L$11:$O$17,3,FALSE),IF(AND(K145="G"),VLOOKUP($L$12,'Sel Coberturas,Capitais,Frquias'!$Q$11:$T$11,3,FALSE)))))))),"")</f>
        <v>0</v>
      </c>
      <c r="M145" s="118" t="b">
        <f>IFERROR(IF(AND(K145="A"),VLOOKUP($M$12,'Sel Coberturas,Capitais,Frquias'!$B$11:$E$17,2,FALSE),IF(AND(K145="B"),VLOOKUP($M$12,'Sel Coberturas,Capitais,Frquias'!$B$22:$E$30,2,FALSE),IF(AND(K145="C"),VLOOKUP($M$12,'Sel Coberturas,Capitais,Frquias'!$B$35:$E$48,2,FALSE),IF(AND(K145="D"),VLOOKUP($M$12,'Sel Coberturas,Capitais,Frquias'!$G$11:$J$15,2,FALSE),IF(AND(K145="E"),VLOOKUP($M$12,'Sel Coberturas,Capitais,Frquias'!$G$22:$J$32,2,FALSE),IF(AND(K145="F"),VLOOKUP($M$12,'Sel Coberturas,Capitais,Frquias'!$L$11:$O$17,2,FALSE),IF(AND(K145="G"),VLOOKUP($M$12,'Sel Coberturas,Capitais,Frquias'!$Q$11:$T$11,2,FALSE)))))))),"N")</f>
        <v>0</v>
      </c>
      <c r="N145" s="118" t="b">
        <f>IF(AND(M145="N"),"N",(IF(AND(K145="A"),VLOOKUP($M$12,'Sel Coberturas,Capitais,Frquias'!$B$11:$E$17,3,FALSE),IF(AND(K145="B"),VLOOKUP($M$12,'Sel Coberturas,Capitais,Frquias'!$B$22:$E$30,3,FALSE),IF(AND(K145="C"),VLOOKUP($M$12,'Sel Coberturas,Capitais,Frquias'!$B$35:$E$48,3,FALSE),IF(AND(K145="D"),VLOOKUP($M$12,'Sel Coberturas,Capitais,Frquias'!$G$11:$J$15,3,FALSE),IF(AND(K145="E"),VLOOKUP($M$12,'Sel Coberturas,Capitais,Frquias'!$G$22:$J$32,3,FALSE),IF(AND(K145="F"),VLOOKUP($M$12,'Sel Coberturas,Capitais,Frquias'!$L$11:$O$17,3,FALSE),IF(AND(K145="G"),VLOOKUP($M$12,'Sel Coberturas,Capitais,Frquias'!$Q$11:$T$11,3,FALSE))))))))))</f>
        <v>0</v>
      </c>
      <c r="O145" s="118" t="b">
        <f>IFERROR(IF(AND(K145="A"),VLOOKUP($O$12,'Sel Coberturas,Capitais,Frquias'!$B$11:$E$17,2,FALSE),IF(AND(K145="B"),VLOOKUP($O$12,'Sel Coberturas,Capitais,Frquias'!$B$22:$E$30,2,FALSE),IF(AND(K145="C"),VLOOKUP($O$12,'Sel Coberturas,Capitais,Frquias'!$B$35:$E$48,2,FALSE),IF(AND(K145="D"),VLOOKUP($O$12,'Sel Coberturas,Capitais,Frquias'!$G$11:$J$15,2,FALSE),IF(AND(K145="E"),VLOOKUP($O$12,'Sel Coberturas,Capitais,Frquias'!$G$22:$J$32,2,FALSE),IF(AND(K145="F"),VLOOKUP($O$12,'Sel Coberturas,Capitais,Frquias'!$L$11:$O$17,2,FALSE),IF(AND(K145="G"),VLOOKUP($O$12,'Sel Coberturas,Capitais,Frquias'!$Q$11:$T$11,2,FALSE)))))))),"N")</f>
        <v>0</v>
      </c>
      <c r="P145" s="118" t="b">
        <f>IFERROR(IF(AND(K145="A"),VLOOKUP($P$12,'Sel Coberturas,Capitais,Frquias'!$B$11:$E$17,2,FALSE),IF(AND(K145="B"),VLOOKUP($P$12,'Sel Coberturas,Capitais,Frquias'!$B$22:$E$30,2,FALSE),IF(AND(K145="C"),VLOOKUP($P$12,'Sel Coberturas,Capitais,Frquias'!$B$35:$E$48,2,FALSE),IF(AND(K145="D"),VLOOKUP($P$12,'Sel Coberturas,Capitais,Frquias'!$G$11:$J$15,2,FALSE),IF(AND(K145="E"),VLOOKUP($P$12,'Sel Coberturas,Capitais,Frquias'!$G$22:$J$32,2,FALSE),IF(AND(K145="F"),VLOOKUP($P$12,'Sel Coberturas,Capitais,Frquias'!$L$11:$O$17,2,FALSE),IF(AND(K145="G"),VLOOKUP($P$12,'Sel Coberturas,Capitais,Frquias'!$Q$11:$T$11,2,FALSE)))))))),"N")</f>
        <v>0</v>
      </c>
      <c r="Q145" s="118" t="b">
        <f>IFERROR(IF(AND(K145="A"),VLOOKUP($Q$12,'Sel Coberturas,Capitais,Frquias'!$B$11:$E$17,2,FALSE),IF(AND(K145="B"),VLOOKUP($Q$12,'Sel Coberturas,Capitais,Frquias'!$B$22:$E$30,2,FALSE),IF(AND(K145="C"),VLOOKUP($Q$12,'Sel Coberturas,Capitais,Frquias'!$B$35:$E$48,2,FALSE),IF(AND(K145="D"),VLOOKUP($Q$12,'Sel Coberturas,Capitais,Frquias'!$G$11:$J$15,2,FALSE),IF(AND(K145="E"),VLOOKUP($Q$12,'Sel Coberturas,Capitais,Frquias'!$G$22:$J$32,2,FALSE),IF(AND(K145="F"),VLOOKUP($Q$12,'Sel Coberturas,Capitais,Frquias'!$L$11:$O$17,2,FALSE),IF(AND(K145="G"),VLOOKUP($Q$12,'Sel Coberturas,Capitais,Frquias'!$Q$11:$T$11,2,FALSE)))))))),"N")</f>
        <v>0</v>
      </c>
      <c r="R145" s="118" t="b">
        <f>IF(AND(Q145="N"),"N",(IF(AND(K145="A"),VLOOKUP($Q$12,'Sel Coberturas,Capitais,Frquias'!$B$11:$E$17,3,FALSE),IF(AND(K145="B"),VLOOKUP($Q$12,'Sel Coberturas,Capitais,Frquias'!$B$22:$E$30,3,FALSE),IF(AND(K145="C"),VLOOKUP($Q$12,'Sel Coberturas,Capitais,Frquias'!$B$35:$E$48,3,FALSE),IF(AND(K145="D"),VLOOKUP($Q$12,'Sel Coberturas,Capitais,Frquias'!$G$11:$J$15,3,FALSE),IF(AND(K145="E"),VLOOKUP($Q$12,'Sel Coberturas,Capitais,Frquias'!$G$22:$J$32,3,FALSE),IF(AND(K145="F"),VLOOKUP($Q$12,'Sel Coberturas,Capitais,Frquias'!$L$11:$O$17,3,FALSE),IF(AND(K145="G"),VLOOKUP($Q$12,'Sel Coberturas,Capitais,Frquias'!$Q$11:$T$11,3,FALSE))))))))))</f>
        <v>0</v>
      </c>
      <c r="S145" s="118" t="b">
        <f>IFERROR(IF(AND(K145="A"),VLOOKUP($S$12,'Sel Coberturas,Capitais,Frquias'!$B$11:$E$17,2,FALSE),IF(AND(K145="B"),VLOOKUP($S$12,'Sel Coberturas,Capitais,Frquias'!$B$22:$E$30,2,FALSE),IF(AND(K145="C"),VLOOKUP($S$12,'Sel Coberturas,Capitais,Frquias'!$B$35:$E$48,2,FALSE),IF(AND(K145="D"),VLOOKUP($S$12,'Sel Coberturas,Capitais,Frquias'!$G$11:$J$15,2,FALSE),IF(AND(K145="E"),VLOOKUP($S$12,'Sel Coberturas,Capitais,Frquias'!$G$22:$J$32,2,FALSE),IF(AND(K145="F"),VLOOKUP($S$12,'Sel Coberturas,Capitais,Frquias'!$L$11:$O$17,2,FALSE),IF(AND(K145="G"),VLOOKUP($S$12,'Sel Coberturas,Capitais,Frquias'!$Q$11:$T$11,2,FALSE)))))))),"N")</f>
        <v>0</v>
      </c>
      <c r="T145" s="118" t="b">
        <f>IFERROR(IF(AND(S145="N"),"",(IF(AND(K145="A"),VLOOKUP($S$12,'Sel Coberturas,Capitais,Frquias'!$B$11:$E$17,4,FALSE),IF(AND(K145="B"),VLOOKUP($S$12,'Sel Coberturas,Capitais,Frquias'!$B$22:$E$30,4,FALSE),IF(AND(K145="C"),VLOOKUP($S$12,'Sel Coberturas,Capitais,Frquias'!$B$35:$E$48,4,FALSE),IF(AND(K145="D"),VLOOKUP($S$12,'Sel Coberturas,Capitais,Frquias'!$G$11:$J$15,4,FALSE),IF(AND(K145="E"),VLOOKUP($S$12,'Sel Coberturas,Capitais,Frquias'!$G$22:$J$32,4,FALSE),IF(AND(K145="F"),VLOOKUP($S$12,'Sel Coberturas,Capitais,Frquias'!$L$11:$O$17,4,FALSE),IF(AND(K145="G"),VLOOKUP($S$12,'Sel Coberturas,Capitais,Frquias'!$Q$11:$T$11,4,FALSE)))))))))),"")</f>
        <v>0</v>
      </c>
      <c r="U145" s="118" t="b">
        <f>IFERROR(IF(AND(K145="A"),VLOOKUP($U$12,'Sel Coberturas,Capitais,Frquias'!$B$11:$E$17,2,FALSE),IF(AND(K145="B"),VLOOKUP($U$12,'Sel Coberturas,Capitais,Frquias'!$B$22:$E$30,2,FALSE),IF(AND(K145="C"),VLOOKUP($U$12,'Sel Coberturas,Capitais,Frquias'!$B$35:$E$48,2,FALSE),IF(AND(K145="D"),VLOOKUP($U$12,'Sel Coberturas,Capitais,Frquias'!$G$11:$J$15,2,FALSE),IF(AND(K145="E"),VLOOKUP($U$12,'Sel Coberturas,Capitais,Frquias'!$G$22:$J$32,2,FALSE),IF(AND(K145="F"),VLOOKUP($U$12,'Sel Coberturas,Capitais,Frquias'!$L$11:$O$17,2,FALSE),IF(AND(K145="G"),VLOOKUP($U$12,'Sel Coberturas,Capitais,Frquias'!$Q$11:$T$11,2,FALSE)))))))),"N")</f>
        <v>0</v>
      </c>
      <c r="V145" s="119" t="b">
        <f>IFERROR(IF(AND(U145="N"),"",(IF(AND(K145="A"),VLOOKUP($U$12,'Sel Coberturas,Capitais,Frquias'!$B$11:$E$17,4,FALSE),IF(AND(K145="B"),VLOOKUP($U$12,'Sel Coberturas,Capitais,Frquias'!$B$22:$E$30,4,FALSE),IF(AND(K145="C"),VLOOKUP($U$12,'Sel Coberturas,Capitais,Frquias'!$B$35:$E$48,4,FALSE),IF(AND(K145="D"),VLOOKUP($U$12,'Sel Coberturas,Capitais,Frquias'!$G$11:$J$15,4,FALSE),IF(AND(K145="E"),VLOOKUP($U$12,'Sel Coberturas,Capitais,Frquias'!$G$22:$J$32,4,FALSE),IF(AND(K145="F"),VLOOKUP($U$12,'Sel Coberturas,Capitais,Frquias'!$L$11:$O$17,4,FALSE),IF(AND(K145="G"),VLOOKUP($U$12,'Sel Coberturas,Capitais,Frquias'!$Q$11:$T$11,4,FALSE)))))))))),"")</f>
        <v>0</v>
      </c>
      <c r="W145" s="118" t="b">
        <f>IFERROR(IF(AND(K145="A"),VLOOKUP($W$12,'Sel Coberturas,Capitais,Frquias'!$B$11:$E$17,2,FALSE),IF(AND(K145="B"),VLOOKUP($W$12,'Sel Coberturas,Capitais,Frquias'!$B$22:$E$30,2,FALSE),IF(AND(K145="C"),VLOOKUP($W$12,'Sel Coberturas,Capitais,Frquias'!$B$35:$E$48,2,FALSE),IF(AND(K145="D"),VLOOKUP($W$12,'Sel Coberturas,Capitais,Frquias'!$G$11:$J$15,2,FALSE),IF(AND(K145="E"),VLOOKUP($W$12,'Sel Coberturas,Capitais,Frquias'!$G$22:$J$32,2,FALSE),IF(AND(K145="F"),VLOOKUP($W$12,'Sel Coberturas,Capitais,Frquias'!$L$11:$O$17,2,FALSE),IF(AND(K145="G"),VLOOKUP($W$12,'Sel Coberturas,Capitais,Frquias'!$Q$11:$T$11,2,FALSE)))))))),"N")</f>
        <v>0</v>
      </c>
      <c r="X145" s="119" t="b">
        <f>IFERROR(IF(AND(W145="N"),"",(IF(AND(K145="A"),VLOOKUP($W$12,'Sel Coberturas,Capitais,Frquias'!$B$11:$E$17,4,FALSE),IF(AND(K145="B"),VLOOKUP($W$12,'Sel Coberturas,Capitais,Frquias'!$B$22:$E$30,4,FALSE),IF(AND(K145="C"),VLOOKUP($W$12,'Sel Coberturas,Capitais,Frquias'!$B$35:$E$48,4,FALSE),IF(AND(K145="D"),VLOOKUP($W$12,'Sel Coberturas,Capitais,Frquias'!$G$11:$J$15,4,FALSE),IF(AND(K145="E"),VLOOKUP($W$12,'Sel Coberturas,Capitais,Frquias'!$G$22:$J$32,4,FALSE),IF(AND(K145="F"),VLOOKUP($W$12,'Sel Coberturas,Capitais,Frquias'!$L$11:$O$17,4,FALSE),IF(AND(K145="G"),VLOOKUP($W$12,'Sel Coberturas,Capitais,Frquias'!$Q$11:$T$11,4,FALSE)))))))))),"")</f>
        <v>0</v>
      </c>
      <c r="Y145" s="118" t="b">
        <f>IFERROR(IF(AND(K145="A"),VLOOKUP($Y$12,'Sel Coberturas,Capitais,Frquias'!$B$11:$E$17,2,FALSE),IF(AND(K145="B"),VLOOKUP($Y$12,'Sel Coberturas,Capitais,Frquias'!$B$22:$E$30,2,FALSE),IF(AND(K145="C"),VLOOKUP($Y$12,'Sel Coberturas,Capitais,Frquias'!$B$35:$E$48,2,FALSE),IF(AND(K145="D"),VLOOKUP($Y$12,'Sel Coberturas,Capitais,Frquias'!$G$11:$J$15,2,FALSE),IF(AND(K145="E"),VLOOKUP($Y$12,'Sel Coberturas,Capitais,Frquias'!$G$22:$J$32,2,FALSE),IF(AND(K145="F"),VLOOKUP($Y$12,'Sel Coberturas,Capitais,Frquias'!$L$11:$O$17,2,FALSE),IF(AND(K145="G"),VLOOKUP($Y$12,'Sel Coberturas,Capitais,Frquias'!$Q$11:$T$11,2,FALSE)))))))),"N")</f>
        <v>0</v>
      </c>
      <c r="Z145" s="119" t="b">
        <f>IFERROR(IF(AND(Y145="N"),"",(IF(AND(K145="A"),VLOOKUP($Y$12,'Sel Coberturas,Capitais,Frquias'!$B$11:$E$17,4,FALSE),IF(AND(K145="B"),VLOOKUP($Y$12,'Sel Coberturas,Capitais,Frquias'!$B$22:$E$30,4,FALSE),IF(AND(K145="C"),VLOOKUP($Y$12,'Sel Coberturas,Capitais,Frquias'!$B$35:$E$48,4,FALSE),IF(AND(K145="D"),VLOOKUP($Y$12,'Sel Coberturas,Capitais,Frquias'!$G$11:$J$15,4,FALSE),IF(AND(K145="E"),VLOOKUP($Y$12,'Sel Coberturas,Capitais,Frquias'!$G$22:$J$32,4,FALSE),IF(AND(K145="F"),VLOOKUP($Y$12,'Sel Coberturas,Capitais,Frquias'!$L$11:$O$17,4,FALSE),IF(AND(K145="G"),VLOOKUP($Y$12,'Sel Coberturas,Capitais,Frquias'!$Q$11:$T$11,4,FALSE)))))))))),"")</f>
        <v>0</v>
      </c>
      <c r="AA145" s="118" t="b">
        <f>IFERROR(IF(AND(K145="A"),VLOOKUP($AA$12,'Sel Coberturas,Capitais,Frquias'!$B$11:$E$17,2,FALSE),IF(AND(K145="B"),VLOOKUP($AA$12,'Sel Coberturas,Capitais,Frquias'!$B$22:$E$30,2,FALSE),IF(AND(K145="C"),VLOOKUP($AA$12,'Sel Coberturas,Capitais,Frquias'!$B$35:$E$48,2,FALSE),IF(AND(K145="D"),VLOOKUP($AA$12,'Sel Coberturas,Capitais,Frquias'!$G$11:$J$15,2,FALSE),IF(AND(K145="E"),VLOOKUP($AA$12,'Sel Coberturas,Capitais,Frquias'!$G$22:$J$32,2,FALSE),IF(AND(K145="F"),VLOOKUP($AA$12,'Sel Coberturas,Capitais,Frquias'!$L$11:$O$17,2,FALSE),IF(AND(K145="G"),VLOOKUP($AA$12,'Sel Coberturas,Capitais,Frquias'!$Q$11:$T$11,2,FALSE)))))))),"N")</f>
        <v>0</v>
      </c>
      <c r="AB145" s="119" t="b">
        <f>IFERROR(IF(AND(AA145="N"),"",(IF(AND(K145="A"),VLOOKUP($AA$12,'Sel Coberturas,Capitais,Frquias'!$B$11:$E$17,4,FALSE),IF(AND(K145="B"),VLOOKUP($AA$12,'Sel Coberturas,Capitais,Frquias'!$B$22:$E$30,4,FALSE),IF(AND(K145="C"),VLOOKUP($AA$12,'Sel Coberturas,Capitais,Frquias'!$B$35:$E$48,4,FALSE),IF(AND(K145="D"),VLOOKUP($AA$12,'Sel Coberturas,Capitais,Frquias'!$G$11:$J$15,4,FALSE),IF(AND(K145="E"),VLOOKUP($AA$12,'Sel Coberturas,Capitais,Frquias'!$G$22:$J$32,4,FALSE),IF(AND(K145="F"),VLOOKUP($AA$12,'Sel Coberturas,Capitais,Frquias'!$L$11:$O$17,4,FALSE),IF(AND(K145="G"),VLOOKUP($AA$12,'Sel Coberturas,Capitais,Frquias'!$Q$11:$T$11,4,FALSE)))))))))),"")</f>
        <v>0</v>
      </c>
      <c r="AC145" s="118" t="b">
        <f>IFERROR(IF(AND(K145="A"),VLOOKUP($AC$12,'Sel Coberturas,Capitais,Frquias'!$B$11:$E$17,2,FALSE),IF(AND(K145="B"),VLOOKUP($AC$12,'Sel Coberturas,Capitais,Frquias'!$B$22:$E$30,2,FALSE),IF(AND(K145="C"),VLOOKUP($AC$12,'Sel Coberturas,Capitais,Frquias'!$B$35:$E$48,2,FALSE),IF(AND(K145="D"),VLOOKUP($AC$12,'Sel Coberturas,Capitais,Frquias'!$G$11:$J$15,2,FALSE),IF(AND(K145="E"),VLOOKUP($AC$12,'Sel Coberturas,Capitais,Frquias'!$G$22:$J$32,2,FALSE),IF(AND(K145="F"),VLOOKUP($AC$12,'Sel Coberturas,Capitais,Frquias'!$L$11:$O$17,2,FALSE),IF(AND(K145="G"),VLOOKUP($AC$12,'Sel Coberturas,Capitais,Frquias'!$Q$11:$T$11,2,FALSE)))))))),"N")</f>
        <v>0</v>
      </c>
      <c r="AD145" s="118" t="b">
        <f>IF(AND(AC145="N"),"N",(IF(AND(K145="A"),VLOOKUP($AC$12,'Sel Coberturas,Capitais,Frquias'!$B$11:$E$17,3,FALSE),IF(AND(K145="B"),VLOOKUP($AC$12,'Sel Coberturas,Capitais,Frquias'!$B$22:$E$30,3,FALSE),IF(AND(K145="C"),VLOOKUP($AC$12,'Sel Coberturas,Capitais,Frquias'!$B$35:$E$48,3,FALSE),IF(AND(K145="D"),VLOOKUP($AC$12,'Sel Coberturas,Capitais,Frquias'!$G$11:$J$15,3,FALSE),IF(AND(K145="E"),VLOOKUP($AC$12,'Sel Coberturas,Capitais,Frquias'!$G$22:$J$32,3,FALSE),IF(AND(K145="F"),VLOOKUP($AC$12,'Sel Coberturas,Capitais,Frquias'!$L$11:$O$17,3,FALSE),IF(AND(K145="G"),VLOOKUP($AC$12,'Sel Coberturas,Capitais,Frquias'!$Q$11:$T$11,3,FALSE))))))))))</f>
        <v>0</v>
      </c>
      <c r="AE145" s="118" t="b">
        <f>IFERROR(IF(AND(K145="A"),VLOOKUP($AE$12,'Sel Coberturas,Capitais,Frquias'!$B$11:$E$17,2,FALSE),IF(AND(K145="B"),VLOOKUP($AE$12,'Sel Coberturas,Capitais,Frquias'!$B$22:$E$30,2,FALSE),IF(AND(K145="C"),VLOOKUP($AE$12,'Sel Coberturas,Capitais,Frquias'!$B$35:$E$48,2,FALSE),IF(AND(K145="D"),VLOOKUP($AE$12,'Sel Coberturas,Capitais,Frquias'!$G$11:$J$15,2,FALSE),IF(AND(K145="E"),VLOOKUP($AE$12,'Sel Coberturas,Capitais,Frquias'!$G$22:$J$32,2,FALSE),IF(AND(K145="F"),VLOOKUP($AE$12,'Sel Coberturas,Capitais,Frquias'!$L$11:$O$17,2,FALSE),IF(AND(K145="G"),VLOOKUP($AE$12,'Sel Coberturas,Capitais,Frquias'!$Q$11:$T$11,2,FALSE)))))))),"N")</f>
        <v>0</v>
      </c>
      <c r="AF145" s="118" t="b">
        <f>IF(AND(AE145="N"),"N",(IF(AND(K145="A"),VLOOKUP($AE$12,'Sel Coberturas,Capitais,Frquias'!$B$11:$E$17,3,FALSE),IF(AND(K145="B"),VLOOKUP($AE$12,'Sel Coberturas,Capitais,Frquias'!$B$22:$E$30,3,FALSE),IF(AND(K145="C"),VLOOKUP($AE$12,'Sel Coberturas,Capitais,Frquias'!$B$35:$E$48,3,FALSE),IF(AND(K145="D"),VLOOKUP($AE$12,'Sel Coberturas,Capitais,Frquias'!$G$11:$J$15,3,FALSE),IF(AND(K145="E"),VLOOKUP($AE$12,'Sel Coberturas,Capitais,Frquias'!$G$22:$J$32,3,FALSE),IF(AND(K145="F"),VLOOKUP($AE$12,'Sel Coberturas,Capitais,Frquias'!$L$11:$O$17,3,FALSE),IF(AND(K145="G"),VLOOKUP($AE$12,'Sel Coberturas,Capitais,Frquias'!$Q$11:$T$11,3,FALSE))))))))))</f>
        <v>0</v>
      </c>
      <c r="AG145" s="118" t="b">
        <f>IFERROR(IF(AND(K145="A"),VLOOKUP($AG$12,'Sel Coberturas,Capitais,Frquias'!$B$11:$E$17,2,FALSE),IF(AND(K145="B"),VLOOKUP($AG$12,'Sel Coberturas,Capitais,Frquias'!$B$22:$E$30,2,FALSE),IF(AND(K145="C"),VLOOKUP($AG$12,'Sel Coberturas,Capitais,Frquias'!$B$35:$E$48,2,FALSE),IF(AND(K145="D"),VLOOKUP($AG$12,'Sel Coberturas,Capitais,Frquias'!$G$11:$J$15,2,FALSE),IF(AND(K145="E"),VLOOKUP($AG$12,'Sel Coberturas,Capitais,Frquias'!$G$22:$J$32,2,FALSE),IF(AND(K145="F"),VLOOKUP($AG$12,'Sel Coberturas,Capitais,Frquias'!$L$11:$O$17,2,FALSE),IF(AND(K145="G"),VLOOKUP($AG$12,'Sel Coberturas,Capitais,Frquias'!$Q$11:$T$11,2,FALSE)))))))),"N")</f>
        <v>0</v>
      </c>
      <c r="AH145" s="118" t="b">
        <f>IF(AND(AG145="N"),"N",(IF(AND(K145="A"),VLOOKUP($AG$12,'Sel Coberturas,Capitais,Frquias'!$B$11:$E$17,3,FALSE),IF(AND(K145="B"),VLOOKUP($AG$12,'Sel Coberturas,Capitais,Frquias'!$B$22:$E$30,3,FALSE),IF(AND(K145="C"),VLOOKUP($AG$12,'Sel Coberturas,Capitais,Frquias'!$B$35:$E$48,3,FALSE),IF(AND(K145="D"),VLOOKUP($AG$12,'Sel Coberturas,Capitais,Frquias'!$G$11:$J$15,3,FALSE),IF(AND(K145="E"),VLOOKUP($AG$12,'Sel Coberturas,Capitais,Frquias'!$G$22:$J$32,3,FALSE),IF(AND(K145="F"),VLOOKUP($AG$12,'Sel Coberturas,Capitais,Frquias'!$L$11:$O$17,3,FALSE),IF(AND(K145="G"),VLOOKUP($AG$12,'Sel Coberturas,Capitais,Frquias'!$Q$11:$T$11,3,FALSE))))))))))</f>
        <v>0</v>
      </c>
      <c r="AI145" s="118" t="b">
        <f>IFERROR(IF(AND(K145="A"),VLOOKUP($AI$12,'Sel Coberturas,Capitais,Frquias'!$B$11:$E$17,2,FALSE),IF(AND(K145="B"),VLOOKUP($AI$12,'Sel Coberturas,Capitais,Frquias'!$B$22:$E$30,2,FALSE),IF(AND(K145="C"),VLOOKUP($AI$12,'Sel Coberturas,Capitais,Frquias'!$B$35:$E$48,2,FALSE),IF(AND(K145="D"),VLOOKUP($AI$12,'Sel Coberturas,Capitais,Frquias'!$G$11:$J$15,2,FALSE),IF(AND(K145="E"),VLOOKUP($AI$12,'Sel Coberturas,Capitais,Frquias'!$G$22:$J$32,2,FALSE),IF(AND(K145="F"),VLOOKUP($AI$12,'Sel Coberturas,Capitais,Frquias'!$L$11:$O$17,2,FALSE),IF(AND(K145="G"),VLOOKUP($AI$12,'Sel Coberturas,Capitais,Frquias'!$Q$11:$T$11,2,FALSE)))))))),"N")</f>
        <v>0</v>
      </c>
      <c r="BU145" s="100" t="s">
        <v>668</v>
      </c>
      <c r="BV145" s="100" t="s">
        <v>226</v>
      </c>
      <c r="BW145" s="94" t="s">
        <v>667</v>
      </c>
      <c r="BY145" s="102" t="s">
        <v>1348</v>
      </c>
      <c r="BZ145" s="103" t="s">
        <v>474</v>
      </c>
      <c r="CA145" s="103">
        <v>2280</v>
      </c>
      <c r="CC145" s="90">
        <v>2625</v>
      </c>
      <c r="CD145" s="89" t="s">
        <v>1368</v>
      </c>
      <c r="CF145" s="90">
        <v>13942</v>
      </c>
      <c r="CG145" s="92" t="s">
        <v>1978</v>
      </c>
    </row>
    <row r="146" spans="1:85">
      <c r="A146" s="85">
        <f t="shared" si="2"/>
        <v>134</v>
      </c>
      <c r="B146" s="114"/>
      <c r="C146" s="115"/>
      <c r="D146" s="115"/>
      <c r="E146" s="115"/>
      <c r="F146" s="114"/>
      <c r="G146" s="114"/>
      <c r="H146" s="114"/>
      <c r="I146" s="121"/>
      <c r="J146" s="116"/>
      <c r="K146" s="116"/>
      <c r="L146" s="117" t="b">
        <f>IFERROR(IF(AND(K146="A"),VLOOKUP($L$12,'Sel Coberturas,Capitais,Frquias'!$B$11:$E$17,3,FALSE),IF(AND(K146="B"),VLOOKUP($L$12,'Sel Coberturas,Capitais,Frquias'!$B$22:$E$30,3,FALSE),IF(AND(K146="C"),VLOOKUP($L$12,'Sel Coberturas,Capitais,Frquias'!$B$35:$E$48,3,FALSE),IF(AND(K146="D"),VLOOKUP($L$12,'Sel Coberturas,Capitais,Frquias'!$G$11:$J$15,3,FALSE),IF(AND(K146="E"),VLOOKUP($L$12,'Sel Coberturas,Capitais,Frquias'!$G$22:$J$32,3,FALSE),IF(AND(K146="F"),VLOOKUP($L$12,'Sel Coberturas,Capitais,Frquias'!$L$11:$O$17,3,FALSE),IF(AND(K146="G"),VLOOKUP($L$12,'Sel Coberturas,Capitais,Frquias'!$Q$11:$T$11,3,FALSE)))))))),"")</f>
        <v>0</v>
      </c>
      <c r="M146" s="118" t="b">
        <f>IFERROR(IF(AND(K146="A"),VLOOKUP($M$12,'Sel Coberturas,Capitais,Frquias'!$B$11:$E$17,2,FALSE),IF(AND(K146="B"),VLOOKUP($M$12,'Sel Coberturas,Capitais,Frquias'!$B$22:$E$30,2,FALSE),IF(AND(K146="C"),VLOOKUP($M$12,'Sel Coberturas,Capitais,Frquias'!$B$35:$E$48,2,FALSE),IF(AND(K146="D"),VLOOKUP($M$12,'Sel Coberturas,Capitais,Frquias'!$G$11:$J$15,2,FALSE),IF(AND(K146="E"),VLOOKUP($M$12,'Sel Coberturas,Capitais,Frquias'!$G$22:$J$32,2,FALSE),IF(AND(K146="F"),VLOOKUP($M$12,'Sel Coberturas,Capitais,Frquias'!$L$11:$O$17,2,FALSE),IF(AND(K146="G"),VLOOKUP($M$12,'Sel Coberturas,Capitais,Frquias'!$Q$11:$T$11,2,FALSE)))))))),"N")</f>
        <v>0</v>
      </c>
      <c r="N146" s="118" t="b">
        <f>IF(AND(M146="N"),"N",(IF(AND(K146="A"),VLOOKUP($M$12,'Sel Coberturas,Capitais,Frquias'!$B$11:$E$17,3,FALSE),IF(AND(K146="B"),VLOOKUP($M$12,'Sel Coberturas,Capitais,Frquias'!$B$22:$E$30,3,FALSE),IF(AND(K146="C"),VLOOKUP($M$12,'Sel Coberturas,Capitais,Frquias'!$B$35:$E$48,3,FALSE),IF(AND(K146="D"),VLOOKUP($M$12,'Sel Coberturas,Capitais,Frquias'!$G$11:$J$15,3,FALSE),IF(AND(K146="E"),VLOOKUP($M$12,'Sel Coberturas,Capitais,Frquias'!$G$22:$J$32,3,FALSE),IF(AND(K146="F"),VLOOKUP($M$12,'Sel Coberturas,Capitais,Frquias'!$L$11:$O$17,3,FALSE),IF(AND(K146="G"),VLOOKUP($M$12,'Sel Coberturas,Capitais,Frquias'!$Q$11:$T$11,3,FALSE))))))))))</f>
        <v>0</v>
      </c>
      <c r="O146" s="118" t="b">
        <f>IFERROR(IF(AND(K146="A"),VLOOKUP($O$12,'Sel Coberturas,Capitais,Frquias'!$B$11:$E$17,2,FALSE),IF(AND(K146="B"),VLOOKUP($O$12,'Sel Coberturas,Capitais,Frquias'!$B$22:$E$30,2,FALSE),IF(AND(K146="C"),VLOOKUP($O$12,'Sel Coberturas,Capitais,Frquias'!$B$35:$E$48,2,FALSE),IF(AND(K146="D"),VLOOKUP($O$12,'Sel Coberturas,Capitais,Frquias'!$G$11:$J$15,2,FALSE),IF(AND(K146="E"),VLOOKUP($O$12,'Sel Coberturas,Capitais,Frquias'!$G$22:$J$32,2,FALSE),IF(AND(K146="F"),VLOOKUP($O$12,'Sel Coberturas,Capitais,Frquias'!$L$11:$O$17,2,FALSE),IF(AND(K146="G"),VLOOKUP($O$12,'Sel Coberturas,Capitais,Frquias'!$Q$11:$T$11,2,FALSE)))))))),"N")</f>
        <v>0</v>
      </c>
      <c r="P146" s="118" t="b">
        <f>IFERROR(IF(AND(K146="A"),VLOOKUP($P$12,'Sel Coberturas,Capitais,Frquias'!$B$11:$E$17,2,FALSE),IF(AND(K146="B"),VLOOKUP($P$12,'Sel Coberturas,Capitais,Frquias'!$B$22:$E$30,2,FALSE),IF(AND(K146="C"),VLOOKUP($P$12,'Sel Coberturas,Capitais,Frquias'!$B$35:$E$48,2,FALSE),IF(AND(K146="D"),VLOOKUP($P$12,'Sel Coberturas,Capitais,Frquias'!$G$11:$J$15,2,FALSE),IF(AND(K146="E"),VLOOKUP($P$12,'Sel Coberturas,Capitais,Frquias'!$G$22:$J$32,2,FALSE),IF(AND(K146="F"),VLOOKUP($P$12,'Sel Coberturas,Capitais,Frquias'!$L$11:$O$17,2,FALSE),IF(AND(K146="G"),VLOOKUP($P$12,'Sel Coberturas,Capitais,Frquias'!$Q$11:$T$11,2,FALSE)))))))),"N")</f>
        <v>0</v>
      </c>
      <c r="Q146" s="118" t="b">
        <f>IFERROR(IF(AND(K146="A"),VLOOKUP($Q$12,'Sel Coberturas,Capitais,Frquias'!$B$11:$E$17,2,FALSE),IF(AND(K146="B"),VLOOKUP($Q$12,'Sel Coberturas,Capitais,Frquias'!$B$22:$E$30,2,FALSE),IF(AND(K146="C"),VLOOKUP($Q$12,'Sel Coberturas,Capitais,Frquias'!$B$35:$E$48,2,FALSE),IF(AND(K146="D"),VLOOKUP($Q$12,'Sel Coberturas,Capitais,Frquias'!$G$11:$J$15,2,FALSE),IF(AND(K146="E"),VLOOKUP($Q$12,'Sel Coberturas,Capitais,Frquias'!$G$22:$J$32,2,FALSE),IF(AND(K146="F"),VLOOKUP($Q$12,'Sel Coberturas,Capitais,Frquias'!$L$11:$O$17,2,FALSE),IF(AND(K146="G"),VLOOKUP($Q$12,'Sel Coberturas,Capitais,Frquias'!$Q$11:$T$11,2,FALSE)))))))),"N")</f>
        <v>0</v>
      </c>
      <c r="R146" s="118" t="b">
        <f>IF(AND(Q146="N"),"N",(IF(AND(K146="A"),VLOOKUP($Q$12,'Sel Coberturas,Capitais,Frquias'!$B$11:$E$17,3,FALSE),IF(AND(K146="B"),VLOOKUP($Q$12,'Sel Coberturas,Capitais,Frquias'!$B$22:$E$30,3,FALSE),IF(AND(K146="C"),VLOOKUP($Q$12,'Sel Coberturas,Capitais,Frquias'!$B$35:$E$48,3,FALSE),IF(AND(K146="D"),VLOOKUP($Q$12,'Sel Coberturas,Capitais,Frquias'!$G$11:$J$15,3,FALSE),IF(AND(K146="E"),VLOOKUP($Q$12,'Sel Coberturas,Capitais,Frquias'!$G$22:$J$32,3,FALSE),IF(AND(K146="F"),VLOOKUP($Q$12,'Sel Coberturas,Capitais,Frquias'!$L$11:$O$17,3,FALSE),IF(AND(K146="G"),VLOOKUP($Q$12,'Sel Coberturas,Capitais,Frquias'!$Q$11:$T$11,3,FALSE))))))))))</f>
        <v>0</v>
      </c>
      <c r="S146" s="118" t="b">
        <f>IFERROR(IF(AND(K146="A"),VLOOKUP($S$12,'Sel Coberturas,Capitais,Frquias'!$B$11:$E$17,2,FALSE),IF(AND(K146="B"),VLOOKUP($S$12,'Sel Coberturas,Capitais,Frquias'!$B$22:$E$30,2,FALSE),IF(AND(K146="C"),VLOOKUP($S$12,'Sel Coberturas,Capitais,Frquias'!$B$35:$E$48,2,FALSE),IF(AND(K146="D"),VLOOKUP($S$12,'Sel Coberturas,Capitais,Frquias'!$G$11:$J$15,2,FALSE),IF(AND(K146="E"),VLOOKUP($S$12,'Sel Coberturas,Capitais,Frquias'!$G$22:$J$32,2,FALSE),IF(AND(K146="F"),VLOOKUP($S$12,'Sel Coberturas,Capitais,Frquias'!$L$11:$O$17,2,FALSE),IF(AND(K146="G"),VLOOKUP($S$12,'Sel Coberturas,Capitais,Frquias'!$Q$11:$T$11,2,FALSE)))))))),"N")</f>
        <v>0</v>
      </c>
      <c r="T146" s="118" t="b">
        <f>IFERROR(IF(AND(S146="N"),"",(IF(AND(K146="A"),VLOOKUP($S$12,'Sel Coberturas,Capitais,Frquias'!$B$11:$E$17,4,FALSE),IF(AND(K146="B"),VLOOKUP($S$12,'Sel Coberturas,Capitais,Frquias'!$B$22:$E$30,4,FALSE),IF(AND(K146="C"),VLOOKUP($S$12,'Sel Coberturas,Capitais,Frquias'!$B$35:$E$48,4,FALSE),IF(AND(K146="D"),VLOOKUP($S$12,'Sel Coberturas,Capitais,Frquias'!$G$11:$J$15,4,FALSE),IF(AND(K146="E"),VLOOKUP($S$12,'Sel Coberturas,Capitais,Frquias'!$G$22:$J$32,4,FALSE),IF(AND(K146="F"),VLOOKUP($S$12,'Sel Coberturas,Capitais,Frquias'!$L$11:$O$17,4,FALSE),IF(AND(K146="G"),VLOOKUP($S$12,'Sel Coberturas,Capitais,Frquias'!$Q$11:$T$11,4,FALSE)))))))))),"")</f>
        <v>0</v>
      </c>
      <c r="U146" s="118" t="b">
        <f>IFERROR(IF(AND(K146="A"),VLOOKUP($U$12,'Sel Coberturas,Capitais,Frquias'!$B$11:$E$17,2,FALSE),IF(AND(K146="B"),VLOOKUP($U$12,'Sel Coberturas,Capitais,Frquias'!$B$22:$E$30,2,FALSE),IF(AND(K146="C"),VLOOKUP($U$12,'Sel Coberturas,Capitais,Frquias'!$B$35:$E$48,2,FALSE),IF(AND(K146="D"),VLOOKUP($U$12,'Sel Coberturas,Capitais,Frquias'!$G$11:$J$15,2,FALSE),IF(AND(K146="E"),VLOOKUP($U$12,'Sel Coberturas,Capitais,Frquias'!$G$22:$J$32,2,FALSE),IF(AND(K146="F"),VLOOKUP($U$12,'Sel Coberturas,Capitais,Frquias'!$L$11:$O$17,2,FALSE),IF(AND(K146="G"),VLOOKUP($U$12,'Sel Coberturas,Capitais,Frquias'!$Q$11:$T$11,2,FALSE)))))))),"N")</f>
        <v>0</v>
      </c>
      <c r="V146" s="119" t="b">
        <f>IFERROR(IF(AND(U146="N"),"",(IF(AND(K146="A"),VLOOKUP($U$12,'Sel Coberturas,Capitais,Frquias'!$B$11:$E$17,4,FALSE),IF(AND(K146="B"),VLOOKUP($U$12,'Sel Coberturas,Capitais,Frquias'!$B$22:$E$30,4,FALSE),IF(AND(K146="C"),VLOOKUP($U$12,'Sel Coberturas,Capitais,Frquias'!$B$35:$E$48,4,FALSE),IF(AND(K146="D"),VLOOKUP($U$12,'Sel Coberturas,Capitais,Frquias'!$G$11:$J$15,4,FALSE),IF(AND(K146="E"),VLOOKUP($U$12,'Sel Coberturas,Capitais,Frquias'!$G$22:$J$32,4,FALSE),IF(AND(K146="F"),VLOOKUP($U$12,'Sel Coberturas,Capitais,Frquias'!$L$11:$O$17,4,FALSE),IF(AND(K146="G"),VLOOKUP($U$12,'Sel Coberturas,Capitais,Frquias'!$Q$11:$T$11,4,FALSE)))))))))),"")</f>
        <v>0</v>
      </c>
      <c r="W146" s="118" t="b">
        <f>IFERROR(IF(AND(K146="A"),VLOOKUP($W$12,'Sel Coberturas,Capitais,Frquias'!$B$11:$E$17,2,FALSE),IF(AND(K146="B"),VLOOKUP($W$12,'Sel Coberturas,Capitais,Frquias'!$B$22:$E$30,2,FALSE),IF(AND(K146="C"),VLOOKUP($W$12,'Sel Coberturas,Capitais,Frquias'!$B$35:$E$48,2,FALSE),IF(AND(K146="D"),VLOOKUP($W$12,'Sel Coberturas,Capitais,Frquias'!$G$11:$J$15,2,FALSE),IF(AND(K146="E"),VLOOKUP($W$12,'Sel Coberturas,Capitais,Frquias'!$G$22:$J$32,2,FALSE),IF(AND(K146="F"),VLOOKUP($W$12,'Sel Coberturas,Capitais,Frquias'!$L$11:$O$17,2,FALSE),IF(AND(K146="G"),VLOOKUP($W$12,'Sel Coberturas,Capitais,Frquias'!$Q$11:$T$11,2,FALSE)))))))),"N")</f>
        <v>0</v>
      </c>
      <c r="X146" s="119" t="b">
        <f>IFERROR(IF(AND(W146="N"),"",(IF(AND(K146="A"),VLOOKUP($W$12,'Sel Coberturas,Capitais,Frquias'!$B$11:$E$17,4,FALSE),IF(AND(K146="B"),VLOOKUP($W$12,'Sel Coberturas,Capitais,Frquias'!$B$22:$E$30,4,FALSE),IF(AND(K146="C"),VLOOKUP($W$12,'Sel Coberturas,Capitais,Frquias'!$B$35:$E$48,4,FALSE),IF(AND(K146="D"),VLOOKUP($W$12,'Sel Coberturas,Capitais,Frquias'!$G$11:$J$15,4,FALSE),IF(AND(K146="E"),VLOOKUP($W$12,'Sel Coberturas,Capitais,Frquias'!$G$22:$J$32,4,FALSE),IF(AND(K146="F"),VLOOKUP($W$12,'Sel Coberturas,Capitais,Frquias'!$L$11:$O$17,4,FALSE),IF(AND(K146="G"),VLOOKUP($W$12,'Sel Coberturas,Capitais,Frquias'!$Q$11:$T$11,4,FALSE)))))))))),"")</f>
        <v>0</v>
      </c>
      <c r="Y146" s="118" t="b">
        <f>IFERROR(IF(AND(K146="A"),VLOOKUP($Y$12,'Sel Coberturas,Capitais,Frquias'!$B$11:$E$17,2,FALSE),IF(AND(K146="B"),VLOOKUP($Y$12,'Sel Coberturas,Capitais,Frquias'!$B$22:$E$30,2,FALSE),IF(AND(K146="C"),VLOOKUP($Y$12,'Sel Coberturas,Capitais,Frquias'!$B$35:$E$48,2,FALSE),IF(AND(K146="D"),VLOOKUP($Y$12,'Sel Coberturas,Capitais,Frquias'!$G$11:$J$15,2,FALSE),IF(AND(K146="E"),VLOOKUP($Y$12,'Sel Coberturas,Capitais,Frquias'!$G$22:$J$32,2,FALSE),IF(AND(K146="F"),VLOOKUP($Y$12,'Sel Coberturas,Capitais,Frquias'!$L$11:$O$17,2,FALSE),IF(AND(K146="G"),VLOOKUP($Y$12,'Sel Coberturas,Capitais,Frquias'!$Q$11:$T$11,2,FALSE)))))))),"N")</f>
        <v>0</v>
      </c>
      <c r="Z146" s="119" t="b">
        <f>IFERROR(IF(AND(Y146="N"),"",(IF(AND(K146="A"),VLOOKUP($Y$12,'Sel Coberturas,Capitais,Frquias'!$B$11:$E$17,4,FALSE),IF(AND(K146="B"),VLOOKUP($Y$12,'Sel Coberturas,Capitais,Frquias'!$B$22:$E$30,4,FALSE),IF(AND(K146="C"),VLOOKUP($Y$12,'Sel Coberturas,Capitais,Frquias'!$B$35:$E$48,4,FALSE),IF(AND(K146="D"),VLOOKUP($Y$12,'Sel Coberturas,Capitais,Frquias'!$G$11:$J$15,4,FALSE),IF(AND(K146="E"),VLOOKUP($Y$12,'Sel Coberturas,Capitais,Frquias'!$G$22:$J$32,4,FALSE),IF(AND(K146="F"),VLOOKUP($Y$12,'Sel Coberturas,Capitais,Frquias'!$L$11:$O$17,4,FALSE),IF(AND(K146="G"),VLOOKUP($Y$12,'Sel Coberturas,Capitais,Frquias'!$Q$11:$T$11,4,FALSE)))))))))),"")</f>
        <v>0</v>
      </c>
      <c r="AA146" s="118" t="b">
        <f>IFERROR(IF(AND(K146="A"),VLOOKUP($AA$12,'Sel Coberturas,Capitais,Frquias'!$B$11:$E$17,2,FALSE),IF(AND(K146="B"),VLOOKUP($AA$12,'Sel Coberturas,Capitais,Frquias'!$B$22:$E$30,2,FALSE),IF(AND(K146="C"),VLOOKUP($AA$12,'Sel Coberturas,Capitais,Frquias'!$B$35:$E$48,2,FALSE),IF(AND(K146="D"),VLOOKUP($AA$12,'Sel Coberturas,Capitais,Frquias'!$G$11:$J$15,2,FALSE),IF(AND(K146="E"),VLOOKUP($AA$12,'Sel Coberturas,Capitais,Frquias'!$G$22:$J$32,2,FALSE),IF(AND(K146="F"),VLOOKUP($AA$12,'Sel Coberturas,Capitais,Frquias'!$L$11:$O$17,2,FALSE),IF(AND(K146="G"),VLOOKUP($AA$12,'Sel Coberturas,Capitais,Frquias'!$Q$11:$T$11,2,FALSE)))))))),"N")</f>
        <v>0</v>
      </c>
      <c r="AB146" s="119" t="b">
        <f>IFERROR(IF(AND(AA146="N"),"",(IF(AND(K146="A"),VLOOKUP($AA$12,'Sel Coberturas,Capitais,Frquias'!$B$11:$E$17,4,FALSE),IF(AND(K146="B"),VLOOKUP($AA$12,'Sel Coberturas,Capitais,Frquias'!$B$22:$E$30,4,FALSE),IF(AND(K146="C"),VLOOKUP($AA$12,'Sel Coberturas,Capitais,Frquias'!$B$35:$E$48,4,FALSE),IF(AND(K146="D"),VLOOKUP($AA$12,'Sel Coberturas,Capitais,Frquias'!$G$11:$J$15,4,FALSE),IF(AND(K146="E"),VLOOKUP($AA$12,'Sel Coberturas,Capitais,Frquias'!$G$22:$J$32,4,FALSE),IF(AND(K146="F"),VLOOKUP($AA$12,'Sel Coberturas,Capitais,Frquias'!$L$11:$O$17,4,FALSE),IF(AND(K146="G"),VLOOKUP($AA$12,'Sel Coberturas,Capitais,Frquias'!$Q$11:$T$11,4,FALSE)))))))))),"")</f>
        <v>0</v>
      </c>
      <c r="AC146" s="118" t="b">
        <f>IFERROR(IF(AND(K146="A"),VLOOKUP($AC$12,'Sel Coberturas,Capitais,Frquias'!$B$11:$E$17,2,FALSE),IF(AND(K146="B"),VLOOKUP($AC$12,'Sel Coberturas,Capitais,Frquias'!$B$22:$E$30,2,FALSE),IF(AND(K146="C"),VLOOKUP($AC$12,'Sel Coberturas,Capitais,Frquias'!$B$35:$E$48,2,FALSE),IF(AND(K146="D"),VLOOKUP($AC$12,'Sel Coberturas,Capitais,Frquias'!$G$11:$J$15,2,FALSE),IF(AND(K146="E"),VLOOKUP($AC$12,'Sel Coberturas,Capitais,Frquias'!$G$22:$J$32,2,FALSE),IF(AND(K146="F"),VLOOKUP($AC$12,'Sel Coberturas,Capitais,Frquias'!$L$11:$O$17,2,FALSE),IF(AND(K146="G"),VLOOKUP($AC$12,'Sel Coberturas,Capitais,Frquias'!$Q$11:$T$11,2,FALSE)))))))),"N")</f>
        <v>0</v>
      </c>
      <c r="AD146" s="118" t="b">
        <f>IF(AND(AC146="N"),"N",(IF(AND(K146="A"),VLOOKUP($AC$12,'Sel Coberturas,Capitais,Frquias'!$B$11:$E$17,3,FALSE),IF(AND(K146="B"),VLOOKUP($AC$12,'Sel Coberturas,Capitais,Frquias'!$B$22:$E$30,3,FALSE),IF(AND(K146="C"),VLOOKUP($AC$12,'Sel Coberturas,Capitais,Frquias'!$B$35:$E$48,3,FALSE),IF(AND(K146="D"),VLOOKUP($AC$12,'Sel Coberturas,Capitais,Frquias'!$G$11:$J$15,3,FALSE),IF(AND(K146="E"),VLOOKUP($AC$12,'Sel Coberturas,Capitais,Frquias'!$G$22:$J$32,3,FALSE),IF(AND(K146="F"),VLOOKUP($AC$12,'Sel Coberturas,Capitais,Frquias'!$L$11:$O$17,3,FALSE),IF(AND(K146="G"),VLOOKUP($AC$12,'Sel Coberturas,Capitais,Frquias'!$Q$11:$T$11,3,FALSE))))))))))</f>
        <v>0</v>
      </c>
      <c r="AE146" s="118" t="b">
        <f>IFERROR(IF(AND(K146="A"),VLOOKUP($AE$12,'Sel Coberturas,Capitais,Frquias'!$B$11:$E$17,2,FALSE),IF(AND(K146="B"),VLOOKUP($AE$12,'Sel Coberturas,Capitais,Frquias'!$B$22:$E$30,2,FALSE),IF(AND(K146="C"),VLOOKUP($AE$12,'Sel Coberturas,Capitais,Frquias'!$B$35:$E$48,2,FALSE),IF(AND(K146="D"),VLOOKUP($AE$12,'Sel Coberturas,Capitais,Frquias'!$G$11:$J$15,2,FALSE),IF(AND(K146="E"),VLOOKUP($AE$12,'Sel Coberturas,Capitais,Frquias'!$G$22:$J$32,2,FALSE),IF(AND(K146="F"),VLOOKUP($AE$12,'Sel Coberturas,Capitais,Frquias'!$L$11:$O$17,2,FALSE),IF(AND(K146="G"),VLOOKUP($AE$12,'Sel Coberturas,Capitais,Frquias'!$Q$11:$T$11,2,FALSE)))))))),"N")</f>
        <v>0</v>
      </c>
      <c r="AF146" s="118" t="b">
        <f>IF(AND(AE146="N"),"N",(IF(AND(K146="A"),VLOOKUP($AE$12,'Sel Coberturas,Capitais,Frquias'!$B$11:$E$17,3,FALSE),IF(AND(K146="B"),VLOOKUP($AE$12,'Sel Coberturas,Capitais,Frquias'!$B$22:$E$30,3,FALSE),IF(AND(K146="C"),VLOOKUP($AE$12,'Sel Coberturas,Capitais,Frquias'!$B$35:$E$48,3,FALSE),IF(AND(K146="D"),VLOOKUP($AE$12,'Sel Coberturas,Capitais,Frquias'!$G$11:$J$15,3,FALSE),IF(AND(K146="E"),VLOOKUP($AE$12,'Sel Coberturas,Capitais,Frquias'!$G$22:$J$32,3,FALSE),IF(AND(K146="F"),VLOOKUP($AE$12,'Sel Coberturas,Capitais,Frquias'!$L$11:$O$17,3,FALSE),IF(AND(K146="G"),VLOOKUP($AE$12,'Sel Coberturas,Capitais,Frquias'!$Q$11:$T$11,3,FALSE))))))))))</f>
        <v>0</v>
      </c>
      <c r="AG146" s="118" t="b">
        <f>IFERROR(IF(AND(K146="A"),VLOOKUP($AG$12,'Sel Coberturas,Capitais,Frquias'!$B$11:$E$17,2,FALSE),IF(AND(K146="B"),VLOOKUP($AG$12,'Sel Coberturas,Capitais,Frquias'!$B$22:$E$30,2,FALSE),IF(AND(K146="C"),VLOOKUP($AG$12,'Sel Coberturas,Capitais,Frquias'!$B$35:$E$48,2,FALSE),IF(AND(K146="D"),VLOOKUP($AG$12,'Sel Coberturas,Capitais,Frquias'!$G$11:$J$15,2,FALSE),IF(AND(K146="E"),VLOOKUP($AG$12,'Sel Coberturas,Capitais,Frquias'!$G$22:$J$32,2,FALSE),IF(AND(K146="F"),VLOOKUP($AG$12,'Sel Coberturas,Capitais,Frquias'!$L$11:$O$17,2,FALSE),IF(AND(K146="G"),VLOOKUP($AG$12,'Sel Coberturas,Capitais,Frquias'!$Q$11:$T$11,2,FALSE)))))))),"N")</f>
        <v>0</v>
      </c>
      <c r="AH146" s="118" t="b">
        <f>IF(AND(AG146="N"),"N",(IF(AND(K146="A"),VLOOKUP($AG$12,'Sel Coberturas,Capitais,Frquias'!$B$11:$E$17,3,FALSE),IF(AND(K146="B"),VLOOKUP($AG$12,'Sel Coberturas,Capitais,Frquias'!$B$22:$E$30,3,FALSE),IF(AND(K146="C"),VLOOKUP($AG$12,'Sel Coberturas,Capitais,Frquias'!$B$35:$E$48,3,FALSE),IF(AND(K146="D"),VLOOKUP($AG$12,'Sel Coberturas,Capitais,Frquias'!$G$11:$J$15,3,FALSE),IF(AND(K146="E"),VLOOKUP($AG$12,'Sel Coberturas,Capitais,Frquias'!$G$22:$J$32,3,FALSE),IF(AND(K146="F"),VLOOKUP($AG$12,'Sel Coberturas,Capitais,Frquias'!$L$11:$O$17,3,FALSE),IF(AND(K146="G"),VLOOKUP($AG$12,'Sel Coberturas,Capitais,Frquias'!$Q$11:$T$11,3,FALSE))))))))))</f>
        <v>0</v>
      </c>
      <c r="AI146" s="118" t="b">
        <f>IFERROR(IF(AND(K146="A"),VLOOKUP($AI$12,'Sel Coberturas,Capitais,Frquias'!$B$11:$E$17,2,FALSE),IF(AND(K146="B"),VLOOKUP($AI$12,'Sel Coberturas,Capitais,Frquias'!$B$22:$E$30,2,FALSE),IF(AND(K146="C"),VLOOKUP($AI$12,'Sel Coberturas,Capitais,Frquias'!$B$35:$E$48,2,FALSE),IF(AND(K146="D"),VLOOKUP($AI$12,'Sel Coberturas,Capitais,Frquias'!$G$11:$J$15,2,FALSE),IF(AND(K146="E"),VLOOKUP($AI$12,'Sel Coberturas,Capitais,Frquias'!$G$22:$J$32,2,FALSE),IF(AND(K146="F"),VLOOKUP($AI$12,'Sel Coberturas,Capitais,Frquias'!$L$11:$O$17,2,FALSE),IF(AND(K146="G"),VLOOKUP($AI$12,'Sel Coberturas,Capitais,Frquias'!$Q$11:$T$11,2,FALSE)))))))),"N")</f>
        <v>0</v>
      </c>
      <c r="BU146" s="100" t="s">
        <v>674</v>
      </c>
      <c r="BV146" s="100" t="s">
        <v>441</v>
      </c>
      <c r="BW146" s="94" t="s">
        <v>673</v>
      </c>
      <c r="BY146" s="102" t="s">
        <v>488</v>
      </c>
      <c r="BZ146" s="103" t="s">
        <v>308</v>
      </c>
      <c r="CA146" s="103">
        <v>317</v>
      </c>
      <c r="CC146" s="90">
        <v>2626</v>
      </c>
      <c r="CD146" s="89" t="s">
        <v>1368</v>
      </c>
      <c r="CF146" s="90">
        <v>13950</v>
      </c>
      <c r="CG146" s="92" t="s">
        <v>1979</v>
      </c>
    </row>
    <row r="147" spans="1:85">
      <c r="A147" s="85">
        <f t="shared" si="2"/>
        <v>135</v>
      </c>
      <c r="B147" s="114"/>
      <c r="C147" s="115"/>
      <c r="D147" s="115"/>
      <c r="E147" s="115"/>
      <c r="F147" s="114"/>
      <c r="G147" s="114"/>
      <c r="H147" s="114"/>
      <c r="I147" s="121"/>
      <c r="J147" s="116"/>
      <c r="K147" s="116"/>
      <c r="L147" s="117" t="b">
        <f>IFERROR(IF(AND(K147="A"),VLOOKUP($L$12,'Sel Coberturas,Capitais,Frquias'!$B$11:$E$17,3,FALSE),IF(AND(K147="B"),VLOOKUP($L$12,'Sel Coberturas,Capitais,Frquias'!$B$22:$E$30,3,FALSE),IF(AND(K147="C"),VLOOKUP($L$12,'Sel Coberturas,Capitais,Frquias'!$B$35:$E$48,3,FALSE),IF(AND(K147="D"),VLOOKUP($L$12,'Sel Coberturas,Capitais,Frquias'!$G$11:$J$15,3,FALSE),IF(AND(K147="E"),VLOOKUP($L$12,'Sel Coberturas,Capitais,Frquias'!$G$22:$J$32,3,FALSE),IF(AND(K147="F"),VLOOKUP($L$12,'Sel Coberturas,Capitais,Frquias'!$L$11:$O$17,3,FALSE),IF(AND(K147="G"),VLOOKUP($L$12,'Sel Coberturas,Capitais,Frquias'!$Q$11:$T$11,3,FALSE)))))))),"")</f>
        <v>0</v>
      </c>
      <c r="M147" s="118" t="b">
        <f>IFERROR(IF(AND(K147="A"),VLOOKUP($M$12,'Sel Coberturas,Capitais,Frquias'!$B$11:$E$17,2,FALSE),IF(AND(K147="B"),VLOOKUP($M$12,'Sel Coberturas,Capitais,Frquias'!$B$22:$E$30,2,FALSE),IF(AND(K147="C"),VLOOKUP($M$12,'Sel Coberturas,Capitais,Frquias'!$B$35:$E$48,2,FALSE),IF(AND(K147="D"),VLOOKUP($M$12,'Sel Coberturas,Capitais,Frquias'!$G$11:$J$15,2,FALSE),IF(AND(K147="E"),VLOOKUP($M$12,'Sel Coberturas,Capitais,Frquias'!$G$22:$J$32,2,FALSE),IF(AND(K147="F"),VLOOKUP($M$12,'Sel Coberturas,Capitais,Frquias'!$L$11:$O$17,2,FALSE),IF(AND(K147="G"),VLOOKUP($M$12,'Sel Coberturas,Capitais,Frquias'!$Q$11:$T$11,2,FALSE)))))))),"N")</f>
        <v>0</v>
      </c>
      <c r="N147" s="118" t="b">
        <f>IF(AND(M147="N"),"N",(IF(AND(K147="A"),VLOOKUP($M$12,'Sel Coberturas,Capitais,Frquias'!$B$11:$E$17,3,FALSE),IF(AND(K147="B"),VLOOKUP($M$12,'Sel Coberturas,Capitais,Frquias'!$B$22:$E$30,3,FALSE),IF(AND(K147="C"),VLOOKUP($M$12,'Sel Coberturas,Capitais,Frquias'!$B$35:$E$48,3,FALSE),IF(AND(K147="D"),VLOOKUP($M$12,'Sel Coberturas,Capitais,Frquias'!$G$11:$J$15,3,FALSE),IF(AND(K147="E"),VLOOKUP($M$12,'Sel Coberturas,Capitais,Frquias'!$G$22:$J$32,3,FALSE),IF(AND(K147="F"),VLOOKUP($M$12,'Sel Coberturas,Capitais,Frquias'!$L$11:$O$17,3,FALSE),IF(AND(K147="G"),VLOOKUP($M$12,'Sel Coberturas,Capitais,Frquias'!$Q$11:$T$11,3,FALSE))))))))))</f>
        <v>0</v>
      </c>
      <c r="O147" s="118" t="b">
        <f>IFERROR(IF(AND(K147="A"),VLOOKUP($O$12,'Sel Coberturas,Capitais,Frquias'!$B$11:$E$17,2,FALSE),IF(AND(K147="B"),VLOOKUP($O$12,'Sel Coberturas,Capitais,Frquias'!$B$22:$E$30,2,FALSE),IF(AND(K147="C"),VLOOKUP($O$12,'Sel Coberturas,Capitais,Frquias'!$B$35:$E$48,2,FALSE),IF(AND(K147="D"),VLOOKUP($O$12,'Sel Coberturas,Capitais,Frquias'!$G$11:$J$15,2,FALSE),IF(AND(K147="E"),VLOOKUP($O$12,'Sel Coberturas,Capitais,Frquias'!$G$22:$J$32,2,FALSE),IF(AND(K147="F"),VLOOKUP($O$12,'Sel Coberturas,Capitais,Frquias'!$L$11:$O$17,2,FALSE),IF(AND(K147="G"),VLOOKUP($O$12,'Sel Coberturas,Capitais,Frquias'!$Q$11:$T$11,2,FALSE)))))))),"N")</f>
        <v>0</v>
      </c>
      <c r="P147" s="118" t="b">
        <f>IFERROR(IF(AND(K147="A"),VLOOKUP($P$12,'Sel Coberturas,Capitais,Frquias'!$B$11:$E$17,2,FALSE),IF(AND(K147="B"),VLOOKUP($P$12,'Sel Coberturas,Capitais,Frquias'!$B$22:$E$30,2,FALSE),IF(AND(K147="C"),VLOOKUP($P$12,'Sel Coberturas,Capitais,Frquias'!$B$35:$E$48,2,FALSE),IF(AND(K147="D"),VLOOKUP($P$12,'Sel Coberturas,Capitais,Frquias'!$G$11:$J$15,2,FALSE),IF(AND(K147="E"),VLOOKUP($P$12,'Sel Coberturas,Capitais,Frquias'!$G$22:$J$32,2,FALSE),IF(AND(K147="F"),VLOOKUP($P$12,'Sel Coberturas,Capitais,Frquias'!$L$11:$O$17,2,FALSE),IF(AND(K147="G"),VLOOKUP($P$12,'Sel Coberturas,Capitais,Frquias'!$Q$11:$T$11,2,FALSE)))))))),"N")</f>
        <v>0</v>
      </c>
      <c r="Q147" s="118" t="b">
        <f>IFERROR(IF(AND(K147="A"),VLOOKUP($Q$12,'Sel Coberturas,Capitais,Frquias'!$B$11:$E$17,2,FALSE),IF(AND(K147="B"),VLOOKUP($Q$12,'Sel Coberturas,Capitais,Frquias'!$B$22:$E$30,2,FALSE),IF(AND(K147="C"),VLOOKUP($Q$12,'Sel Coberturas,Capitais,Frquias'!$B$35:$E$48,2,FALSE),IF(AND(K147="D"),VLOOKUP($Q$12,'Sel Coberturas,Capitais,Frquias'!$G$11:$J$15,2,FALSE),IF(AND(K147="E"),VLOOKUP($Q$12,'Sel Coberturas,Capitais,Frquias'!$G$22:$J$32,2,FALSE),IF(AND(K147="F"),VLOOKUP($Q$12,'Sel Coberturas,Capitais,Frquias'!$L$11:$O$17,2,FALSE),IF(AND(K147="G"),VLOOKUP($Q$12,'Sel Coberturas,Capitais,Frquias'!$Q$11:$T$11,2,FALSE)))))))),"N")</f>
        <v>0</v>
      </c>
      <c r="R147" s="118" t="b">
        <f>IF(AND(Q147="N"),"N",(IF(AND(K147="A"),VLOOKUP($Q$12,'Sel Coberturas,Capitais,Frquias'!$B$11:$E$17,3,FALSE),IF(AND(K147="B"),VLOOKUP($Q$12,'Sel Coberturas,Capitais,Frquias'!$B$22:$E$30,3,FALSE),IF(AND(K147="C"),VLOOKUP($Q$12,'Sel Coberturas,Capitais,Frquias'!$B$35:$E$48,3,FALSE),IF(AND(K147="D"),VLOOKUP($Q$12,'Sel Coberturas,Capitais,Frquias'!$G$11:$J$15,3,FALSE),IF(AND(K147="E"),VLOOKUP($Q$12,'Sel Coberturas,Capitais,Frquias'!$G$22:$J$32,3,FALSE),IF(AND(K147="F"),VLOOKUP($Q$12,'Sel Coberturas,Capitais,Frquias'!$L$11:$O$17,3,FALSE),IF(AND(K147="G"),VLOOKUP($Q$12,'Sel Coberturas,Capitais,Frquias'!$Q$11:$T$11,3,FALSE))))))))))</f>
        <v>0</v>
      </c>
      <c r="S147" s="118" t="b">
        <f>IFERROR(IF(AND(K147="A"),VLOOKUP($S$12,'Sel Coberturas,Capitais,Frquias'!$B$11:$E$17,2,FALSE),IF(AND(K147="B"),VLOOKUP($S$12,'Sel Coberturas,Capitais,Frquias'!$B$22:$E$30,2,FALSE),IF(AND(K147="C"),VLOOKUP($S$12,'Sel Coberturas,Capitais,Frquias'!$B$35:$E$48,2,FALSE),IF(AND(K147="D"),VLOOKUP($S$12,'Sel Coberturas,Capitais,Frquias'!$G$11:$J$15,2,FALSE),IF(AND(K147="E"),VLOOKUP($S$12,'Sel Coberturas,Capitais,Frquias'!$G$22:$J$32,2,FALSE),IF(AND(K147="F"),VLOOKUP($S$12,'Sel Coberturas,Capitais,Frquias'!$L$11:$O$17,2,FALSE),IF(AND(K147="G"),VLOOKUP($S$12,'Sel Coberturas,Capitais,Frquias'!$Q$11:$T$11,2,FALSE)))))))),"N")</f>
        <v>0</v>
      </c>
      <c r="T147" s="118" t="b">
        <f>IFERROR(IF(AND(S147="N"),"",(IF(AND(K147="A"),VLOOKUP($S$12,'Sel Coberturas,Capitais,Frquias'!$B$11:$E$17,4,FALSE),IF(AND(K147="B"),VLOOKUP($S$12,'Sel Coberturas,Capitais,Frquias'!$B$22:$E$30,4,FALSE),IF(AND(K147="C"),VLOOKUP($S$12,'Sel Coberturas,Capitais,Frquias'!$B$35:$E$48,4,FALSE),IF(AND(K147="D"),VLOOKUP($S$12,'Sel Coberturas,Capitais,Frquias'!$G$11:$J$15,4,FALSE),IF(AND(K147="E"),VLOOKUP($S$12,'Sel Coberturas,Capitais,Frquias'!$G$22:$J$32,4,FALSE),IF(AND(K147="F"),VLOOKUP($S$12,'Sel Coberturas,Capitais,Frquias'!$L$11:$O$17,4,FALSE),IF(AND(K147="G"),VLOOKUP($S$12,'Sel Coberturas,Capitais,Frquias'!$Q$11:$T$11,4,FALSE)))))))))),"")</f>
        <v>0</v>
      </c>
      <c r="U147" s="118" t="b">
        <f>IFERROR(IF(AND(K147="A"),VLOOKUP($U$12,'Sel Coberturas,Capitais,Frquias'!$B$11:$E$17,2,FALSE),IF(AND(K147="B"),VLOOKUP($U$12,'Sel Coberturas,Capitais,Frquias'!$B$22:$E$30,2,FALSE),IF(AND(K147="C"),VLOOKUP($U$12,'Sel Coberturas,Capitais,Frquias'!$B$35:$E$48,2,FALSE),IF(AND(K147="D"),VLOOKUP($U$12,'Sel Coberturas,Capitais,Frquias'!$G$11:$J$15,2,FALSE),IF(AND(K147="E"),VLOOKUP($U$12,'Sel Coberturas,Capitais,Frquias'!$G$22:$J$32,2,FALSE),IF(AND(K147="F"),VLOOKUP($U$12,'Sel Coberturas,Capitais,Frquias'!$L$11:$O$17,2,FALSE),IF(AND(K147="G"),VLOOKUP($U$12,'Sel Coberturas,Capitais,Frquias'!$Q$11:$T$11,2,FALSE)))))))),"N")</f>
        <v>0</v>
      </c>
      <c r="V147" s="119" t="b">
        <f>IFERROR(IF(AND(U147="N"),"",(IF(AND(K147="A"),VLOOKUP($U$12,'Sel Coberturas,Capitais,Frquias'!$B$11:$E$17,4,FALSE),IF(AND(K147="B"),VLOOKUP($U$12,'Sel Coberturas,Capitais,Frquias'!$B$22:$E$30,4,FALSE),IF(AND(K147="C"),VLOOKUP($U$12,'Sel Coberturas,Capitais,Frquias'!$B$35:$E$48,4,FALSE),IF(AND(K147="D"),VLOOKUP($U$12,'Sel Coberturas,Capitais,Frquias'!$G$11:$J$15,4,FALSE),IF(AND(K147="E"),VLOOKUP($U$12,'Sel Coberturas,Capitais,Frquias'!$G$22:$J$32,4,FALSE),IF(AND(K147="F"),VLOOKUP($U$12,'Sel Coberturas,Capitais,Frquias'!$L$11:$O$17,4,FALSE),IF(AND(K147="G"),VLOOKUP($U$12,'Sel Coberturas,Capitais,Frquias'!$Q$11:$T$11,4,FALSE)))))))))),"")</f>
        <v>0</v>
      </c>
      <c r="W147" s="118" t="b">
        <f>IFERROR(IF(AND(K147="A"),VLOOKUP($W$12,'Sel Coberturas,Capitais,Frquias'!$B$11:$E$17,2,FALSE),IF(AND(K147="B"),VLOOKUP($W$12,'Sel Coberturas,Capitais,Frquias'!$B$22:$E$30,2,FALSE),IF(AND(K147="C"),VLOOKUP($W$12,'Sel Coberturas,Capitais,Frquias'!$B$35:$E$48,2,FALSE),IF(AND(K147="D"),VLOOKUP($W$12,'Sel Coberturas,Capitais,Frquias'!$G$11:$J$15,2,FALSE),IF(AND(K147="E"),VLOOKUP($W$12,'Sel Coberturas,Capitais,Frquias'!$G$22:$J$32,2,FALSE),IF(AND(K147="F"),VLOOKUP($W$12,'Sel Coberturas,Capitais,Frquias'!$L$11:$O$17,2,FALSE),IF(AND(K147="G"),VLOOKUP($W$12,'Sel Coberturas,Capitais,Frquias'!$Q$11:$T$11,2,FALSE)))))))),"N")</f>
        <v>0</v>
      </c>
      <c r="X147" s="119" t="b">
        <f>IFERROR(IF(AND(W147="N"),"",(IF(AND(K147="A"),VLOOKUP($W$12,'Sel Coberturas,Capitais,Frquias'!$B$11:$E$17,4,FALSE),IF(AND(K147="B"),VLOOKUP($W$12,'Sel Coberturas,Capitais,Frquias'!$B$22:$E$30,4,FALSE),IF(AND(K147="C"),VLOOKUP($W$12,'Sel Coberturas,Capitais,Frquias'!$B$35:$E$48,4,FALSE),IF(AND(K147="D"),VLOOKUP($W$12,'Sel Coberturas,Capitais,Frquias'!$G$11:$J$15,4,FALSE),IF(AND(K147="E"),VLOOKUP($W$12,'Sel Coberturas,Capitais,Frquias'!$G$22:$J$32,4,FALSE),IF(AND(K147="F"),VLOOKUP($W$12,'Sel Coberturas,Capitais,Frquias'!$L$11:$O$17,4,FALSE),IF(AND(K147="G"),VLOOKUP($W$12,'Sel Coberturas,Capitais,Frquias'!$Q$11:$T$11,4,FALSE)))))))))),"")</f>
        <v>0</v>
      </c>
      <c r="Y147" s="118" t="b">
        <f>IFERROR(IF(AND(K147="A"),VLOOKUP($Y$12,'Sel Coberturas,Capitais,Frquias'!$B$11:$E$17,2,FALSE),IF(AND(K147="B"),VLOOKUP($Y$12,'Sel Coberturas,Capitais,Frquias'!$B$22:$E$30,2,FALSE),IF(AND(K147="C"),VLOOKUP($Y$12,'Sel Coberturas,Capitais,Frquias'!$B$35:$E$48,2,FALSE),IF(AND(K147="D"),VLOOKUP($Y$12,'Sel Coberturas,Capitais,Frquias'!$G$11:$J$15,2,FALSE),IF(AND(K147="E"),VLOOKUP($Y$12,'Sel Coberturas,Capitais,Frquias'!$G$22:$J$32,2,FALSE),IF(AND(K147="F"),VLOOKUP($Y$12,'Sel Coberturas,Capitais,Frquias'!$L$11:$O$17,2,FALSE),IF(AND(K147="G"),VLOOKUP($Y$12,'Sel Coberturas,Capitais,Frquias'!$Q$11:$T$11,2,FALSE)))))))),"N")</f>
        <v>0</v>
      </c>
      <c r="Z147" s="119" t="b">
        <f>IFERROR(IF(AND(Y147="N"),"",(IF(AND(K147="A"),VLOOKUP($Y$12,'Sel Coberturas,Capitais,Frquias'!$B$11:$E$17,4,FALSE),IF(AND(K147="B"),VLOOKUP($Y$12,'Sel Coberturas,Capitais,Frquias'!$B$22:$E$30,4,FALSE),IF(AND(K147="C"),VLOOKUP($Y$12,'Sel Coberturas,Capitais,Frquias'!$B$35:$E$48,4,FALSE),IF(AND(K147="D"),VLOOKUP($Y$12,'Sel Coberturas,Capitais,Frquias'!$G$11:$J$15,4,FALSE),IF(AND(K147="E"),VLOOKUP($Y$12,'Sel Coberturas,Capitais,Frquias'!$G$22:$J$32,4,FALSE),IF(AND(K147="F"),VLOOKUP($Y$12,'Sel Coberturas,Capitais,Frquias'!$L$11:$O$17,4,FALSE),IF(AND(K147="G"),VLOOKUP($Y$12,'Sel Coberturas,Capitais,Frquias'!$Q$11:$T$11,4,FALSE)))))))))),"")</f>
        <v>0</v>
      </c>
      <c r="AA147" s="118" t="b">
        <f>IFERROR(IF(AND(K147="A"),VLOOKUP($AA$12,'Sel Coberturas,Capitais,Frquias'!$B$11:$E$17,2,FALSE),IF(AND(K147="B"),VLOOKUP($AA$12,'Sel Coberturas,Capitais,Frquias'!$B$22:$E$30,2,FALSE),IF(AND(K147="C"),VLOOKUP($AA$12,'Sel Coberturas,Capitais,Frquias'!$B$35:$E$48,2,FALSE),IF(AND(K147="D"),VLOOKUP($AA$12,'Sel Coberturas,Capitais,Frquias'!$G$11:$J$15,2,FALSE),IF(AND(K147="E"),VLOOKUP($AA$12,'Sel Coberturas,Capitais,Frquias'!$G$22:$J$32,2,FALSE),IF(AND(K147="F"),VLOOKUP($AA$12,'Sel Coberturas,Capitais,Frquias'!$L$11:$O$17,2,FALSE),IF(AND(K147="G"),VLOOKUP($AA$12,'Sel Coberturas,Capitais,Frquias'!$Q$11:$T$11,2,FALSE)))))))),"N")</f>
        <v>0</v>
      </c>
      <c r="AB147" s="119" t="b">
        <f>IFERROR(IF(AND(AA147="N"),"",(IF(AND(K147="A"),VLOOKUP($AA$12,'Sel Coberturas,Capitais,Frquias'!$B$11:$E$17,4,FALSE),IF(AND(K147="B"),VLOOKUP($AA$12,'Sel Coberturas,Capitais,Frquias'!$B$22:$E$30,4,FALSE),IF(AND(K147="C"),VLOOKUP($AA$12,'Sel Coberturas,Capitais,Frquias'!$B$35:$E$48,4,FALSE),IF(AND(K147="D"),VLOOKUP($AA$12,'Sel Coberturas,Capitais,Frquias'!$G$11:$J$15,4,FALSE),IF(AND(K147="E"),VLOOKUP($AA$12,'Sel Coberturas,Capitais,Frquias'!$G$22:$J$32,4,FALSE),IF(AND(K147="F"),VLOOKUP($AA$12,'Sel Coberturas,Capitais,Frquias'!$L$11:$O$17,4,FALSE),IF(AND(K147="G"),VLOOKUP($AA$12,'Sel Coberturas,Capitais,Frquias'!$Q$11:$T$11,4,FALSE)))))))))),"")</f>
        <v>0</v>
      </c>
      <c r="AC147" s="118" t="b">
        <f>IFERROR(IF(AND(K147="A"),VLOOKUP($AC$12,'Sel Coberturas,Capitais,Frquias'!$B$11:$E$17,2,FALSE),IF(AND(K147="B"),VLOOKUP($AC$12,'Sel Coberturas,Capitais,Frquias'!$B$22:$E$30,2,FALSE),IF(AND(K147="C"),VLOOKUP($AC$12,'Sel Coberturas,Capitais,Frquias'!$B$35:$E$48,2,FALSE),IF(AND(K147="D"),VLOOKUP($AC$12,'Sel Coberturas,Capitais,Frquias'!$G$11:$J$15,2,FALSE),IF(AND(K147="E"),VLOOKUP($AC$12,'Sel Coberturas,Capitais,Frquias'!$G$22:$J$32,2,FALSE),IF(AND(K147="F"),VLOOKUP($AC$12,'Sel Coberturas,Capitais,Frquias'!$L$11:$O$17,2,FALSE),IF(AND(K147="G"),VLOOKUP($AC$12,'Sel Coberturas,Capitais,Frquias'!$Q$11:$T$11,2,FALSE)))))))),"N")</f>
        <v>0</v>
      </c>
      <c r="AD147" s="118" t="b">
        <f>IF(AND(AC147="N"),"N",(IF(AND(K147="A"),VLOOKUP($AC$12,'Sel Coberturas,Capitais,Frquias'!$B$11:$E$17,3,FALSE),IF(AND(K147="B"),VLOOKUP($AC$12,'Sel Coberturas,Capitais,Frquias'!$B$22:$E$30,3,FALSE),IF(AND(K147="C"),VLOOKUP($AC$12,'Sel Coberturas,Capitais,Frquias'!$B$35:$E$48,3,FALSE),IF(AND(K147="D"),VLOOKUP($AC$12,'Sel Coberturas,Capitais,Frquias'!$G$11:$J$15,3,FALSE),IF(AND(K147="E"),VLOOKUP($AC$12,'Sel Coberturas,Capitais,Frquias'!$G$22:$J$32,3,FALSE),IF(AND(K147="F"),VLOOKUP($AC$12,'Sel Coberturas,Capitais,Frquias'!$L$11:$O$17,3,FALSE),IF(AND(K147="G"),VLOOKUP($AC$12,'Sel Coberturas,Capitais,Frquias'!$Q$11:$T$11,3,FALSE))))))))))</f>
        <v>0</v>
      </c>
      <c r="AE147" s="118" t="b">
        <f>IFERROR(IF(AND(K147="A"),VLOOKUP($AE$12,'Sel Coberturas,Capitais,Frquias'!$B$11:$E$17,2,FALSE),IF(AND(K147="B"),VLOOKUP($AE$12,'Sel Coberturas,Capitais,Frquias'!$B$22:$E$30,2,FALSE),IF(AND(K147="C"),VLOOKUP($AE$12,'Sel Coberturas,Capitais,Frquias'!$B$35:$E$48,2,FALSE),IF(AND(K147="D"),VLOOKUP($AE$12,'Sel Coberturas,Capitais,Frquias'!$G$11:$J$15,2,FALSE),IF(AND(K147="E"),VLOOKUP($AE$12,'Sel Coberturas,Capitais,Frquias'!$G$22:$J$32,2,FALSE),IF(AND(K147="F"),VLOOKUP($AE$12,'Sel Coberturas,Capitais,Frquias'!$L$11:$O$17,2,FALSE),IF(AND(K147="G"),VLOOKUP($AE$12,'Sel Coberturas,Capitais,Frquias'!$Q$11:$T$11,2,FALSE)))))))),"N")</f>
        <v>0</v>
      </c>
      <c r="AF147" s="118" t="b">
        <f>IF(AND(AE147="N"),"N",(IF(AND(K147="A"),VLOOKUP($AE$12,'Sel Coberturas,Capitais,Frquias'!$B$11:$E$17,3,FALSE),IF(AND(K147="B"),VLOOKUP($AE$12,'Sel Coberturas,Capitais,Frquias'!$B$22:$E$30,3,FALSE),IF(AND(K147="C"),VLOOKUP($AE$12,'Sel Coberturas,Capitais,Frquias'!$B$35:$E$48,3,FALSE),IF(AND(K147="D"),VLOOKUP($AE$12,'Sel Coberturas,Capitais,Frquias'!$G$11:$J$15,3,FALSE),IF(AND(K147="E"),VLOOKUP($AE$12,'Sel Coberturas,Capitais,Frquias'!$G$22:$J$32,3,FALSE),IF(AND(K147="F"),VLOOKUP($AE$12,'Sel Coberturas,Capitais,Frquias'!$L$11:$O$17,3,FALSE),IF(AND(K147="G"),VLOOKUP($AE$12,'Sel Coberturas,Capitais,Frquias'!$Q$11:$T$11,3,FALSE))))))))))</f>
        <v>0</v>
      </c>
      <c r="AG147" s="118" t="b">
        <f>IFERROR(IF(AND(K147="A"),VLOOKUP($AG$12,'Sel Coberturas,Capitais,Frquias'!$B$11:$E$17,2,FALSE),IF(AND(K147="B"),VLOOKUP($AG$12,'Sel Coberturas,Capitais,Frquias'!$B$22:$E$30,2,FALSE),IF(AND(K147="C"),VLOOKUP($AG$12,'Sel Coberturas,Capitais,Frquias'!$B$35:$E$48,2,FALSE),IF(AND(K147="D"),VLOOKUP($AG$12,'Sel Coberturas,Capitais,Frquias'!$G$11:$J$15,2,FALSE),IF(AND(K147="E"),VLOOKUP($AG$12,'Sel Coberturas,Capitais,Frquias'!$G$22:$J$32,2,FALSE),IF(AND(K147="F"),VLOOKUP($AG$12,'Sel Coberturas,Capitais,Frquias'!$L$11:$O$17,2,FALSE),IF(AND(K147="G"),VLOOKUP($AG$12,'Sel Coberturas,Capitais,Frquias'!$Q$11:$T$11,2,FALSE)))))))),"N")</f>
        <v>0</v>
      </c>
      <c r="AH147" s="118" t="b">
        <f>IF(AND(AG147="N"),"N",(IF(AND(K147="A"),VLOOKUP($AG$12,'Sel Coberturas,Capitais,Frquias'!$B$11:$E$17,3,FALSE),IF(AND(K147="B"),VLOOKUP($AG$12,'Sel Coberturas,Capitais,Frquias'!$B$22:$E$30,3,FALSE),IF(AND(K147="C"),VLOOKUP($AG$12,'Sel Coberturas,Capitais,Frquias'!$B$35:$E$48,3,FALSE),IF(AND(K147="D"),VLOOKUP($AG$12,'Sel Coberturas,Capitais,Frquias'!$G$11:$J$15,3,FALSE),IF(AND(K147="E"),VLOOKUP($AG$12,'Sel Coberturas,Capitais,Frquias'!$G$22:$J$32,3,FALSE),IF(AND(K147="F"),VLOOKUP($AG$12,'Sel Coberturas,Capitais,Frquias'!$L$11:$O$17,3,FALSE),IF(AND(K147="G"),VLOOKUP($AG$12,'Sel Coberturas,Capitais,Frquias'!$Q$11:$T$11,3,FALSE))))))))))</f>
        <v>0</v>
      </c>
      <c r="AI147" s="118" t="b">
        <f>IFERROR(IF(AND(K147="A"),VLOOKUP($AI$12,'Sel Coberturas,Capitais,Frquias'!$B$11:$E$17,2,FALSE),IF(AND(K147="B"),VLOOKUP($AI$12,'Sel Coberturas,Capitais,Frquias'!$B$22:$E$30,2,FALSE),IF(AND(K147="C"),VLOOKUP($AI$12,'Sel Coberturas,Capitais,Frquias'!$B$35:$E$48,2,FALSE),IF(AND(K147="D"),VLOOKUP($AI$12,'Sel Coberturas,Capitais,Frquias'!$G$11:$J$15,2,FALSE),IF(AND(K147="E"),VLOOKUP($AI$12,'Sel Coberturas,Capitais,Frquias'!$G$22:$J$32,2,FALSE),IF(AND(K147="F"),VLOOKUP($AI$12,'Sel Coberturas,Capitais,Frquias'!$L$11:$O$17,2,FALSE),IF(AND(K147="G"),VLOOKUP($AI$12,'Sel Coberturas,Capitais,Frquias'!$Q$11:$T$11,2,FALSE)))))))),"N")</f>
        <v>0</v>
      </c>
      <c r="BU147" s="100" t="s">
        <v>677</v>
      </c>
      <c r="BV147" s="100" t="s">
        <v>231</v>
      </c>
      <c r="BW147" s="94" t="s">
        <v>676</v>
      </c>
      <c r="BY147" s="102" t="s">
        <v>488</v>
      </c>
      <c r="BZ147" s="103" t="s">
        <v>311</v>
      </c>
      <c r="CA147" s="103">
        <v>317</v>
      </c>
      <c r="CC147" s="90">
        <v>2630</v>
      </c>
      <c r="CD147" s="89" t="s">
        <v>1980</v>
      </c>
      <c r="CF147" s="90">
        <v>13961</v>
      </c>
      <c r="CG147" s="92" t="s">
        <v>1981</v>
      </c>
    </row>
    <row r="148" spans="1:85">
      <c r="A148" s="85">
        <f t="shared" si="2"/>
        <v>136</v>
      </c>
      <c r="B148" s="114"/>
      <c r="C148" s="115"/>
      <c r="D148" s="115"/>
      <c r="E148" s="115"/>
      <c r="F148" s="114"/>
      <c r="G148" s="114"/>
      <c r="H148" s="114"/>
      <c r="I148" s="121"/>
      <c r="J148" s="116"/>
      <c r="K148" s="116"/>
      <c r="L148" s="117" t="b">
        <f>IFERROR(IF(AND(K148="A"),VLOOKUP($L$12,'Sel Coberturas,Capitais,Frquias'!$B$11:$E$17,3,FALSE),IF(AND(K148="B"),VLOOKUP($L$12,'Sel Coberturas,Capitais,Frquias'!$B$22:$E$30,3,FALSE),IF(AND(K148="C"),VLOOKUP($L$12,'Sel Coberturas,Capitais,Frquias'!$B$35:$E$48,3,FALSE),IF(AND(K148="D"),VLOOKUP($L$12,'Sel Coberturas,Capitais,Frquias'!$G$11:$J$15,3,FALSE),IF(AND(K148="E"),VLOOKUP($L$12,'Sel Coberturas,Capitais,Frquias'!$G$22:$J$32,3,FALSE),IF(AND(K148="F"),VLOOKUP($L$12,'Sel Coberturas,Capitais,Frquias'!$L$11:$O$17,3,FALSE),IF(AND(K148="G"),VLOOKUP($L$12,'Sel Coberturas,Capitais,Frquias'!$Q$11:$T$11,3,FALSE)))))))),"")</f>
        <v>0</v>
      </c>
      <c r="M148" s="118" t="b">
        <f>IFERROR(IF(AND(K148="A"),VLOOKUP($M$12,'Sel Coberturas,Capitais,Frquias'!$B$11:$E$17,2,FALSE),IF(AND(K148="B"),VLOOKUP($M$12,'Sel Coberturas,Capitais,Frquias'!$B$22:$E$30,2,FALSE),IF(AND(K148="C"),VLOOKUP($M$12,'Sel Coberturas,Capitais,Frquias'!$B$35:$E$48,2,FALSE),IF(AND(K148="D"),VLOOKUP($M$12,'Sel Coberturas,Capitais,Frquias'!$G$11:$J$15,2,FALSE),IF(AND(K148="E"),VLOOKUP($M$12,'Sel Coberturas,Capitais,Frquias'!$G$22:$J$32,2,FALSE),IF(AND(K148="F"),VLOOKUP($M$12,'Sel Coberturas,Capitais,Frquias'!$L$11:$O$17,2,FALSE),IF(AND(K148="G"),VLOOKUP($M$12,'Sel Coberturas,Capitais,Frquias'!$Q$11:$T$11,2,FALSE)))))))),"N")</f>
        <v>0</v>
      </c>
      <c r="N148" s="118" t="b">
        <f>IF(AND(M148="N"),"N",(IF(AND(K148="A"),VLOOKUP($M$12,'Sel Coberturas,Capitais,Frquias'!$B$11:$E$17,3,FALSE),IF(AND(K148="B"),VLOOKUP($M$12,'Sel Coberturas,Capitais,Frquias'!$B$22:$E$30,3,FALSE),IF(AND(K148="C"),VLOOKUP($M$12,'Sel Coberturas,Capitais,Frquias'!$B$35:$E$48,3,FALSE),IF(AND(K148="D"),VLOOKUP($M$12,'Sel Coberturas,Capitais,Frquias'!$G$11:$J$15,3,FALSE),IF(AND(K148="E"),VLOOKUP($M$12,'Sel Coberturas,Capitais,Frquias'!$G$22:$J$32,3,FALSE),IF(AND(K148="F"),VLOOKUP($M$12,'Sel Coberturas,Capitais,Frquias'!$L$11:$O$17,3,FALSE),IF(AND(K148="G"),VLOOKUP($M$12,'Sel Coberturas,Capitais,Frquias'!$Q$11:$T$11,3,FALSE))))))))))</f>
        <v>0</v>
      </c>
      <c r="O148" s="118" t="b">
        <f>IFERROR(IF(AND(K148="A"),VLOOKUP($O$12,'Sel Coberturas,Capitais,Frquias'!$B$11:$E$17,2,FALSE),IF(AND(K148="B"),VLOOKUP($O$12,'Sel Coberturas,Capitais,Frquias'!$B$22:$E$30,2,FALSE),IF(AND(K148="C"),VLOOKUP($O$12,'Sel Coberturas,Capitais,Frquias'!$B$35:$E$48,2,FALSE),IF(AND(K148="D"),VLOOKUP($O$12,'Sel Coberturas,Capitais,Frquias'!$G$11:$J$15,2,FALSE),IF(AND(K148="E"),VLOOKUP($O$12,'Sel Coberturas,Capitais,Frquias'!$G$22:$J$32,2,FALSE),IF(AND(K148="F"),VLOOKUP($O$12,'Sel Coberturas,Capitais,Frquias'!$L$11:$O$17,2,FALSE),IF(AND(K148="G"),VLOOKUP($O$12,'Sel Coberturas,Capitais,Frquias'!$Q$11:$T$11,2,FALSE)))))))),"N")</f>
        <v>0</v>
      </c>
      <c r="P148" s="118" t="b">
        <f>IFERROR(IF(AND(K148="A"),VLOOKUP($P$12,'Sel Coberturas,Capitais,Frquias'!$B$11:$E$17,2,FALSE),IF(AND(K148="B"),VLOOKUP($P$12,'Sel Coberturas,Capitais,Frquias'!$B$22:$E$30,2,FALSE),IF(AND(K148="C"),VLOOKUP($P$12,'Sel Coberturas,Capitais,Frquias'!$B$35:$E$48,2,FALSE),IF(AND(K148="D"),VLOOKUP($P$12,'Sel Coberturas,Capitais,Frquias'!$G$11:$J$15,2,FALSE),IF(AND(K148="E"),VLOOKUP($P$12,'Sel Coberturas,Capitais,Frquias'!$G$22:$J$32,2,FALSE),IF(AND(K148="F"),VLOOKUP($P$12,'Sel Coberturas,Capitais,Frquias'!$L$11:$O$17,2,FALSE),IF(AND(K148="G"),VLOOKUP($P$12,'Sel Coberturas,Capitais,Frquias'!$Q$11:$T$11,2,FALSE)))))))),"N")</f>
        <v>0</v>
      </c>
      <c r="Q148" s="118" t="b">
        <f>IFERROR(IF(AND(K148="A"),VLOOKUP($Q$12,'Sel Coberturas,Capitais,Frquias'!$B$11:$E$17,2,FALSE),IF(AND(K148="B"),VLOOKUP($Q$12,'Sel Coberturas,Capitais,Frquias'!$B$22:$E$30,2,FALSE),IF(AND(K148="C"),VLOOKUP($Q$12,'Sel Coberturas,Capitais,Frquias'!$B$35:$E$48,2,FALSE),IF(AND(K148="D"),VLOOKUP($Q$12,'Sel Coberturas,Capitais,Frquias'!$G$11:$J$15,2,FALSE),IF(AND(K148="E"),VLOOKUP($Q$12,'Sel Coberturas,Capitais,Frquias'!$G$22:$J$32,2,FALSE),IF(AND(K148="F"),VLOOKUP($Q$12,'Sel Coberturas,Capitais,Frquias'!$L$11:$O$17,2,FALSE),IF(AND(K148="G"),VLOOKUP($Q$12,'Sel Coberturas,Capitais,Frquias'!$Q$11:$T$11,2,FALSE)))))))),"N")</f>
        <v>0</v>
      </c>
      <c r="R148" s="118" t="b">
        <f>IF(AND(Q148="N"),"N",(IF(AND(K148="A"),VLOOKUP($Q$12,'Sel Coberturas,Capitais,Frquias'!$B$11:$E$17,3,FALSE),IF(AND(K148="B"),VLOOKUP($Q$12,'Sel Coberturas,Capitais,Frquias'!$B$22:$E$30,3,FALSE),IF(AND(K148="C"),VLOOKUP($Q$12,'Sel Coberturas,Capitais,Frquias'!$B$35:$E$48,3,FALSE),IF(AND(K148="D"),VLOOKUP($Q$12,'Sel Coberturas,Capitais,Frquias'!$G$11:$J$15,3,FALSE),IF(AND(K148="E"),VLOOKUP($Q$12,'Sel Coberturas,Capitais,Frquias'!$G$22:$J$32,3,FALSE),IF(AND(K148="F"),VLOOKUP($Q$12,'Sel Coberturas,Capitais,Frquias'!$L$11:$O$17,3,FALSE),IF(AND(K148="G"),VLOOKUP($Q$12,'Sel Coberturas,Capitais,Frquias'!$Q$11:$T$11,3,FALSE))))))))))</f>
        <v>0</v>
      </c>
      <c r="S148" s="118" t="b">
        <f>IFERROR(IF(AND(K148="A"),VLOOKUP($S$12,'Sel Coberturas,Capitais,Frquias'!$B$11:$E$17,2,FALSE),IF(AND(K148="B"),VLOOKUP($S$12,'Sel Coberturas,Capitais,Frquias'!$B$22:$E$30,2,FALSE),IF(AND(K148="C"),VLOOKUP($S$12,'Sel Coberturas,Capitais,Frquias'!$B$35:$E$48,2,FALSE),IF(AND(K148="D"),VLOOKUP($S$12,'Sel Coberturas,Capitais,Frquias'!$G$11:$J$15,2,FALSE),IF(AND(K148="E"),VLOOKUP($S$12,'Sel Coberturas,Capitais,Frquias'!$G$22:$J$32,2,FALSE),IF(AND(K148="F"),VLOOKUP($S$12,'Sel Coberturas,Capitais,Frquias'!$L$11:$O$17,2,FALSE),IF(AND(K148="G"),VLOOKUP($S$12,'Sel Coberturas,Capitais,Frquias'!$Q$11:$T$11,2,FALSE)))))))),"N")</f>
        <v>0</v>
      </c>
      <c r="T148" s="118" t="b">
        <f>IFERROR(IF(AND(S148="N"),"",(IF(AND(K148="A"),VLOOKUP($S$12,'Sel Coberturas,Capitais,Frquias'!$B$11:$E$17,4,FALSE),IF(AND(K148="B"),VLOOKUP($S$12,'Sel Coberturas,Capitais,Frquias'!$B$22:$E$30,4,FALSE),IF(AND(K148="C"),VLOOKUP($S$12,'Sel Coberturas,Capitais,Frquias'!$B$35:$E$48,4,FALSE),IF(AND(K148="D"),VLOOKUP($S$12,'Sel Coberturas,Capitais,Frquias'!$G$11:$J$15,4,FALSE),IF(AND(K148="E"),VLOOKUP($S$12,'Sel Coberturas,Capitais,Frquias'!$G$22:$J$32,4,FALSE),IF(AND(K148="F"),VLOOKUP($S$12,'Sel Coberturas,Capitais,Frquias'!$L$11:$O$17,4,FALSE),IF(AND(K148="G"),VLOOKUP($S$12,'Sel Coberturas,Capitais,Frquias'!$Q$11:$T$11,4,FALSE)))))))))),"")</f>
        <v>0</v>
      </c>
      <c r="U148" s="118" t="b">
        <f>IFERROR(IF(AND(K148="A"),VLOOKUP($U$12,'Sel Coberturas,Capitais,Frquias'!$B$11:$E$17,2,FALSE),IF(AND(K148="B"),VLOOKUP($U$12,'Sel Coberturas,Capitais,Frquias'!$B$22:$E$30,2,FALSE),IF(AND(K148="C"),VLOOKUP($U$12,'Sel Coberturas,Capitais,Frquias'!$B$35:$E$48,2,FALSE),IF(AND(K148="D"),VLOOKUP($U$12,'Sel Coberturas,Capitais,Frquias'!$G$11:$J$15,2,FALSE),IF(AND(K148="E"),VLOOKUP($U$12,'Sel Coberturas,Capitais,Frquias'!$G$22:$J$32,2,FALSE),IF(AND(K148="F"),VLOOKUP($U$12,'Sel Coberturas,Capitais,Frquias'!$L$11:$O$17,2,FALSE),IF(AND(K148="G"),VLOOKUP($U$12,'Sel Coberturas,Capitais,Frquias'!$Q$11:$T$11,2,FALSE)))))))),"N")</f>
        <v>0</v>
      </c>
      <c r="V148" s="119" t="b">
        <f>IFERROR(IF(AND(U148="N"),"",(IF(AND(K148="A"),VLOOKUP($U$12,'Sel Coberturas,Capitais,Frquias'!$B$11:$E$17,4,FALSE),IF(AND(K148="B"),VLOOKUP($U$12,'Sel Coberturas,Capitais,Frquias'!$B$22:$E$30,4,FALSE),IF(AND(K148="C"),VLOOKUP($U$12,'Sel Coberturas,Capitais,Frquias'!$B$35:$E$48,4,FALSE),IF(AND(K148="D"),VLOOKUP($U$12,'Sel Coberturas,Capitais,Frquias'!$G$11:$J$15,4,FALSE),IF(AND(K148="E"),VLOOKUP($U$12,'Sel Coberturas,Capitais,Frquias'!$G$22:$J$32,4,FALSE),IF(AND(K148="F"),VLOOKUP($U$12,'Sel Coberturas,Capitais,Frquias'!$L$11:$O$17,4,FALSE),IF(AND(K148="G"),VLOOKUP($U$12,'Sel Coberturas,Capitais,Frquias'!$Q$11:$T$11,4,FALSE)))))))))),"")</f>
        <v>0</v>
      </c>
      <c r="W148" s="118" t="b">
        <f>IFERROR(IF(AND(K148="A"),VLOOKUP($W$12,'Sel Coberturas,Capitais,Frquias'!$B$11:$E$17,2,FALSE),IF(AND(K148="B"),VLOOKUP($W$12,'Sel Coberturas,Capitais,Frquias'!$B$22:$E$30,2,FALSE),IF(AND(K148="C"),VLOOKUP($W$12,'Sel Coberturas,Capitais,Frquias'!$B$35:$E$48,2,FALSE),IF(AND(K148="D"),VLOOKUP($W$12,'Sel Coberturas,Capitais,Frquias'!$G$11:$J$15,2,FALSE),IF(AND(K148="E"),VLOOKUP($W$12,'Sel Coberturas,Capitais,Frquias'!$G$22:$J$32,2,FALSE),IF(AND(K148="F"),VLOOKUP($W$12,'Sel Coberturas,Capitais,Frquias'!$L$11:$O$17,2,FALSE),IF(AND(K148="G"),VLOOKUP($W$12,'Sel Coberturas,Capitais,Frquias'!$Q$11:$T$11,2,FALSE)))))))),"N")</f>
        <v>0</v>
      </c>
      <c r="X148" s="119" t="b">
        <f>IFERROR(IF(AND(W148="N"),"",(IF(AND(K148="A"),VLOOKUP($W$12,'Sel Coberturas,Capitais,Frquias'!$B$11:$E$17,4,FALSE),IF(AND(K148="B"),VLOOKUP($W$12,'Sel Coberturas,Capitais,Frquias'!$B$22:$E$30,4,FALSE),IF(AND(K148="C"),VLOOKUP($W$12,'Sel Coberturas,Capitais,Frquias'!$B$35:$E$48,4,FALSE),IF(AND(K148="D"),VLOOKUP($W$12,'Sel Coberturas,Capitais,Frquias'!$G$11:$J$15,4,FALSE),IF(AND(K148="E"),VLOOKUP($W$12,'Sel Coberturas,Capitais,Frquias'!$G$22:$J$32,4,FALSE),IF(AND(K148="F"),VLOOKUP($W$12,'Sel Coberturas,Capitais,Frquias'!$L$11:$O$17,4,FALSE),IF(AND(K148="G"),VLOOKUP($W$12,'Sel Coberturas,Capitais,Frquias'!$Q$11:$T$11,4,FALSE)))))))))),"")</f>
        <v>0</v>
      </c>
      <c r="Y148" s="118" t="b">
        <f>IFERROR(IF(AND(K148="A"),VLOOKUP($Y$12,'Sel Coberturas,Capitais,Frquias'!$B$11:$E$17,2,FALSE),IF(AND(K148="B"),VLOOKUP($Y$12,'Sel Coberturas,Capitais,Frquias'!$B$22:$E$30,2,FALSE),IF(AND(K148="C"),VLOOKUP($Y$12,'Sel Coberturas,Capitais,Frquias'!$B$35:$E$48,2,FALSE),IF(AND(K148="D"),VLOOKUP($Y$12,'Sel Coberturas,Capitais,Frquias'!$G$11:$J$15,2,FALSE),IF(AND(K148="E"),VLOOKUP($Y$12,'Sel Coberturas,Capitais,Frquias'!$G$22:$J$32,2,FALSE),IF(AND(K148="F"),VLOOKUP($Y$12,'Sel Coberturas,Capitais,Frquias'!$L$11:$O$17,2,FALSE),IF(AND(K148="G"),VLOOKUP($Y$12,'Sel Coberturas,Capitais,Frquias'!$Q$11:$T$11,2,FALSE)))))))),"N")</f>
        <v>0</v>
      </c>
      <c r="Z148" s="119" t="b">
        <f>IFERROR(IF(AND(Y148="N"),"",(IF(AND(K148="A"),VLOOKUP($Y$12,'Sel Coberturas,Capitais,Frquias'!$B$11:$E$17,4,FALSE),IF(AND(K148="B"),VLOOKUP($Y$12,'Sel Coberturas,Capitais,Frquias'!$B$22:$E$30,4,FALSE),IF(AND(K148="C"),VLOOKUP($Y$12,'Sel Coberturas,Capitais,Frquias'!$B$35:$E$48,4,FALSE),IF(AND(K148="D"),VLOOKUP($Y$12,'Sel Coberturas,Capitais,Frquias'!$G$11:$J$15,4,FALSE),IF(AND(K148="E"),VLOOKUP($Y$12,'Sel Coberturas,Capitais,Frquias'!$G$22:$J$32,4,FALSE),IF(AND(K148="F"),VLOOKUP($Y$12,'Sel Coberturas,Capitais,Frquias'!$L$11:$O$17,4,FALSE),IF(AND(K148="G"),VLOOKUP($Y$12,'Sel Coberturas,Capitais,Frquias'!$Q$11:$T$11,4,FALSE)))))))))),"")</f>
        <v>0</v>
      </c>
      <c r="AA148" s="118" t="b">
        <f>IFERROR(IF(AND(K148="A"),VLOOKUP($AA$12,'Sel Coberturas,Capitais,Frquias'!$B$11:$E$17,2,FALSE),IF(AND(K148="B"),VLOOKUP($AA$12,'Sel Coberturas,Capitais,Frquias'!$B$22:$E$30,2,FALSE),IF(AND(K148="C"),VLOOKUP($AA$12,'Sel Coberturas,Capitais,Frquias'!$B$35:$E$48,2,FALSE),IF(AND(K148="D"),VLOOKUP($AA$12,'Sel Coberturas,Capitais,Frquias'!$G$11:$J$15,2,FALSE),IF(AND(K148="E"),VLOOKUP($AA$12,'Sel Coberturas,Capitais,Frquias'!$G$22:$J$32,2,FALSE),IF(AND(K148="F"),VLOOKUP($AA$12,'Sel Coberturas,Capitais,Frquias'!$L$11:$O$17,2,FALSE),IF(AND(K148="G"),VLOOKUP($AA$12,'Sel Coberturas,Capitais,Frquias'!$Q$11:$T$11,2,FALSE)))))))),"N")</f>
        <v>0</v>
      </c>
      <c r="AB148" s="119" t="b">
        <f>IFERROR(IF(AND(AA148="N"),"",(IF(AND(K148="A"),VLOOKUP($AA$12,'Sel Coberturas,Capitais,Frquias'!$B$11:$E$17,4,FALSE),IF(AND(K148="B"),VLOOKUP($AA$12,'Sel Coberturas,Capitais,Frquias'!$B$22:$E$30,4,FALSE),IF(AND(K148="C"),VLOOKUP($AA$12,'Sel Coberturas,Capitais,Frquias'!$B$35:$E$48,4,FALSE),IF(AND(K148="D"),VLOOKUP($AA$12,'Sel Coberturas,Capitais,Frquias'!$G$11:$J$15,4,FALSE),IF(AND(K148="E"),VLOOKUP($AA$12,'Sel Coberturas,Capitais,Frquias'!$G$22:$J$32,4,FALSE),IF(AND(K148="F"),VLOOKUP($AA$12,'Sel Coberturas,Capitais,Frquias'!$L$11:$O$17,4,FALSE),IF(AND(K148="G"),VLOOKUP($AA$12,'Sel Coberturas,Capitais,Frquias'!$Q$11:$T$11,4,FALSE)))))))))),"")</f>
        <v>0</v>
      </c>
      <c r="AC148" s="118" t="b">
        <f>IFERROR(IF(AND(K148="A"),VLOOKUP($AC$12,'Sel Coberturas,Capitais,Frquias'!$B$11:$E$17,2,FALSE),IF(AND(K148="B"),VLOOKUP($AC$12,'Sel Coberturas,Capitais,Frquias'!$B$22:$E$30,2,FALSE),IF(AND(K148="C"),VLOOKUP($AC$12,'Sel Coberturas,Capitais,Frquias'!$B$35:$E$48,2,FALSE),IF(AND(K148="D"),VLOOKUP($AC$12,'Sel Coberturas,Capitais,Frquias'!$G$11:$J$15,2,FALSE),IF(AND(K148="E"),VLOOKUP($AC$12,'Sel Coberturas,Capitais,Frquias'!$G$22:$J$32,2,FALSE),IF(AND(K148="F"),VLOOKUP($AC$12,'Sel Coberturas,Capitais,Frquias'!$L$11:$O$17,2,FALSE),IF(AND(K148="G"),VLOOKUP($AC$12,'Sel Coberturas,Capitais,Frquias'!$Q$11:$T$11,2,FALSE)))))))),"N")</f>
        <v>0</v>
      </c>
      <c r="AD148" s="118" t="b">
        <f>IF(AND(AC148="N"),"N",(IF(AND(K148="A"),VLOOKUP($AC$12,'Sel Coberturas,Capitais,Frquias'!$B$11:$E$17,3,FALSE),IF(AND(K148="B"),VLOOKUP($AC$12,'Sel Coberturas,Capitais,Frquias'!$B$22:$E$30,3,FALSE),IF(AND(K148="C"),VLOOKUP($AC$12,'Sel Coberturas,Capitais,Frquias'!$B$35:$E$48,3,FALSE),IF(AND(K148="D"),VLOOKUP($AC$12,'Sel Coberturas,Capitais,Frquias'!$G$11:$J$15,3,FALSE),IF(AND(K148="E"),VLOOKUP($AC$12,'Sel Coberturas,Capitais,Frquias'!$G$22:$J$32,3,FALSE),IF(AND(K148="F"),VLOOKUP($AC$12,'Sel Coberturas,Capitais,Frquias'!$L$11:$O$17,3,FALSE),IF(AND(K148="G"),VLOOKUP($AC$12,'Sel Coberturas,Capitais,Frquias'!$Q$11:$T$11,3,FALSE))))))))))</f>
        <v>0</v>
      </c>
      <c r="AE148" s="118" t="b">
        <f>IFERROR(IF(AND(K148="A"),VLOOKUP($AE$12,'Sel Coberturas,Capitais,Frquias'!$B$11:$E$17,2,FALSE),IF(AND(K148="B"),VLOOKUP($AE$12,'Sel Coberturas,Capitais,Frquias'!$B$22:$E$30,2,FALSE),IF(AND(K148="C"),VLOOKUP($AE$12,'Sel Coberturas,Capitais,Frquias'!$B$35:$E$48,2,FALSE),IF(AND(K148="D"),VLOOKUP($AE$12,'Sel Coberturas,Capitais,Frquias'!$G$11:$J$15,2,FALSE),IF(AND(K148="E"),VLOOKUP($AE$12,'Sel Coberturas,Capitais,Frquias'!$G$22:$J$32,2,FALSE),IF(AND(K148="F"),VLOOKUP($AE$12,'Sel Coberturas,Capitais,Frquias'!$L$11:$O$17,2,FALSE),IF(AND(K148="G"),VLOOKUP($AE$12,'Sel Coberturas,Capitais,Frquias'!$Q$11:$T$11,2,FALSE)))))))),"N")</f>
        <v>0</v>
      </c>
      <c r="AF148" s="118" t="b">
        <f>IF(AND(AE148="N"),"N",(IF(AND(K148="A"),VLOOKUP($AE$12,'Sel Coberturas,Capitais,Frquias'!$B$11:$E$17,3,FALSE),IF(AND(K148="B"),VLOOKUP($AE$12,'Sel Coberturas,Capitais,Frquias'!$B$22:$E$30,3,FALSE),IF(AND(K148="C"),VLOOKUP($AE$12,'Sel Coberturas,Capitais,Frquias'!$B$35:$E$48,3,FALSE),IF(AND(K148="D"),VLOOKUP($AE$12,'Sel Coberturas,Capitais,Frquias'!$G$11:$J$15,3,FALSE),IF(AND(K148="E"),VLOOKUP($AE$12,'Sel Coberturas,Capitais,Frquias'!$G$22:$J$32,3,FALSE),IF(AND(K148="F"),VLOOKUP($AE$12,'Sel Coberturas,Capitais,Frquias'!$L$11:$O$17,3,FALSE),IF(AND(K148="G"),VLOOKUP($AE$12,'Sel Coberturas,Capitais,Frquias'!$Q$11:$T$11,3,FALSE))))))))))</f>
        <v>0</v>
      </c>
      <c r="AG148" s="118" t="b">
        <f>IFERROR(IF(AND(K148="A"),VLOOKUP($AG$12,'Sel Coberturas,Capitais,Frquias'!$B$11:$E$17,2,FALSE),IF(AND(K148="B"),VLOOKUP($AG$12,'Sel Coberturas,Capitais,Frquias'!$B$22:$E$30,2,FALSE),IF(AND(K148="C"),VLOOKUP($AG$12,'Sel Coberturas,Capitais,Frquias'!$B$35:$E$48,2,FALSE),IF(AND(K148="D"),VLOOKUP($AG$12,'Sel Coberturas,Capitais,Frquias'!$G$11:$J$15,2,FALSE),IF(AND(K148="E"),VLOOKUP($AG$12,'Sel Coberturas,Capitais,Frquias'!$G$22:$J$32,2,FALSE),IF(AND(K148="F"),VLOOKUP($AG$12,'Sel Coberturas,Capitais,Frquias'!$L$11:$O$17,2,FALSE),IF(AND(K148="G"),VLOOKUP($AG$12,'Sel Coberturas,Capitais,Frquias'!$Q$11:$T$11,2,FALSE)))))))),"N")</f>
        <v>0</v>
      </c>
      <c r="AH148" s="118" t="b">
        <f>IF(AND(AG148="N"),"N",(IF(AND(K148="A"),VLOOKUP($AG$12,'Sel Coberturas,Capitais,Frquias'!$B$11:$E$17,3,FALSE),IF(AND(K148="B"),VLOOKUP($AG$12,'Sel Coberturas,Capitais,Frquias'!$B$22:$E$30,3,FALSE),IF(AND(K148="C"),VLOOKUP($AG$12,'Sel Coberturas,Capitais,Frquias'!$B$35:$E$48,3,FALSE),IF(AND(K148="D"),VLOOKUP($AG$12,'Sel Coberturas,Capitais,Frquias'!$G$11:$J$15,3,FALSE),IF(AND(K148="E"),VLOOKUP($AG$12,'Sel Coberturas,Capitais,Frquias'!$G$22:$J$32,3,FALSE),IF(AND(K148="F"),VLOOKUP($AG$12,'Sel Coberturas,Capitais,Frquias'!$L$11:$O$17,3,FALSE),IF(AND(K148="G"),VLOOKUP($AG$12,'Sel Coberturas,Capitais,Frquias'!$Q$11:$T$11,3,FALSE))))))))))</f>
        <v>0</v>
      </c>
      <c r="AI148" s="118" t="b">
        <f>IFERROR(IF(AND(K148="A"),VLOOKUP($AI$12,'Sel Coberturas,Capitais,Frquias'!$B$11:$E$17,2,FALSE),IF(AND(K148="B"),VLOOKUP($AI$12,'Sel Coberturas,Capitais,Frquias'!$B$22:$E$30,2,FALSE),IF(AND(K148="C"),VLOOKUP($AI$12,'Sel Coberturas,Capitais,Frquias'!$B$35:$E$48,2,FALSE),IF(AND(K148="D"),VLOOKUP($AI$12,'Sel Coberturas,Capitais,Frquias'!$G$11:$J$15,2,FALSE),IF(AND(K148="E"),VLOOKUP($AI$12,'Sel Coberturas,Capitais,Frquias'!$G$22:$J$32,2,FALSE),IF(AND(K148="F"),VLOOKUP($AI$12,'Sel Coberturas,Capitais,Frquias'!$L$11:$O$17,2,FALSE),IF(AND(K148="G"),VLOOKUP($AI$12,'Sel Coberturas,Capitais,Frquias'!$Q$11:$T$11,2,FALSE)))))))),"N")</f>
        <v>0</v>
      </c>
      <c r="BU148" s="100" t="s">
        <v>680</v>
      </c>
      <c r="BV148" s="100" t="s">
        <v>217</v>
      </c>
      <c r="BW148" s="94" t="s">
        <v>679</v>
      </c>
      <c r="BY148" s="102" t="s">
        <v>473</v>
      </c>
      <c r="BZ148" s="103" t="s">
        <v>474</v>
      </c>
      <c r="CA148" s="103">
        <v>311</v>
      </c>
      <c r="CC148" s="90">
        <v>2634</v>
      </c>
      <c r="CD148" s="89" t="s">
        <v>1980</v>
      </c>
      <c r="CF148" s="90">
        <v>13962</v>
      </c>
      <c r="CG148" s="92" t="s">
        <v>1982</v>
      </c>
    </row>
    <row r="149" spans="1:85">
      <c r="A149" s="85">
        <f t="shared" si="2"/>
        <v>137</v>
      </c>
      <c r="B149" s="114"/>
      <c r="C149" s="115"/>
      <c r="D149" s="115"/>
      <c r="E149" s="115"/>
      <c r="F149" s="114"/>
      <c r="G149" s="114"/>
      <c r="H149" s="114"/>
      <c r="I149" s="121"/>
      <c r="J149" s="116"/>
      <c r="K149" s="116"/>
      <c r="L149" s="117" t="b">
        <f>IFERROR(IF(AND(K149="A"),VLOOKUP($L$12,'Sel Coberturas,Capitais,Frquias'!$B$11:$E$17,3,FALSE),IF(AND(K149="B"),VLOOKUP($L$12,'Sel Coberturas,Capitais,Frquias'!$B$22:$E$30,3,FALSE),IF(AND(K149="C"),VLOOKUP($L$12,'Sel Coberturas,Capitais,Frquias'!$B$35:$E$48,3,FALSE),IF(AND(K149="D"),VLOOKUP($L$12,'Sel Coberturas,Capitais,Frquias'!$G$11:$J$15,3,FALSE),IF(AND(K149="E"),VLOOKUP($L$12,'Sel Coberturas,Capitais,Frquias'!$G$22:$J$32,3,FALSE),IF(AND(K149="F"),VLOOKUP($L$12,'Sel Coberturas,Capitais,Frquias'!$L$11:$O$17,3,FALSE),IF(AND(K149="G"),VLOOKUP($L$12,'Sel Coberturas,Capitais,Frquias'!$Q$11:$T$11,3,FALSE)))))))),"")</f>
        <v>0</v>
      </c>
      <c r="M149" s="118" t="b">
        <f>IFERROR(IF(AND(K149="A"),VLOOKUP($M$12,'Sel Coberturas,Capitais,Frquias'!$B$11:$E$17,2,FALSE),IF(AND(K149="B"),VLOOKUP($M$12,'Sel Coberturas,Capitais,Frquias'!$B$22:$E$30,2,FALSE),IF(AND(K149="C"),VLOOKUP($M$12,'Sel Coberturas,Capitais,Frquias'!$B$35:$E$48,2,FALSE),IF(AND(K149="D"),VLOOKUP($M$12,'Sel Coberturas,Capitais,Frquias'!$G$11:$J$15,2,FALSE),IF(AND(K149="E"),VLOOKUP($M$12,'Sel Coberturas,Capitais,Frquias'!$G$22:$J$32,2,FALSE),IF(AND(K149="F"),VLOOKUP($M$12,'Sel Coberturas,Capitais,Frquias'!$L$11:$O$17,2,FALSE),IF(AND(K149="G"),VLOOKUP($M$12,'Sel Coberturas,Capitais,Frquias'!$Q$11:$T$11,2,FALSE)))))))),"N")</f>
        <v>0</v>
      </c>
      <c r="N149" s="118" t="b">
        <f>IF(AND(M149="N"),"N",(IF(AND(K149="A"),VLOOKUP($M$12,'Sel Coberturas,Capitais,Frquias'!$B$11:$E$17,3,FALSE),IF(AND(K149="B"),VLOOKUP($M$12,'Sel Coberturas,Capitais,Frquias'!$B$22:$E$30,3,FALSE),IF(AND(K149="C"),VLOOKUP($M$12,'Sel Coberturas,Capitais,Frquias'!$B$35:$E$48,3,FALSE),IF(AND(K149="D"),VLOOKUP($M$12,'Sel Coberturas,Capitais,Frquias'!$G$11:$J$15,3,FALSE),IF(AND(K149="E"),VLOOKUP($M$12,'Sel Coberturas,Capitais,Frquias'!$G$22:$J$32,3,FALSE),IF(AND(K149="F"),VLOOKUP($M$12,'Sel Coberturas,Capitais,Frquias'!$L$11:$O$17,3,FALSE),IF(AND(K149="G"),VLOOKUP($M$12,'Sel Coberturas,Capitais,Frquias'!$Q$11:$T$11,3,FALSE))))))))))</f>
        <v>0</v>
      </c>
      <c r="O149" s="118" t="b">
        <f>IFERROR(IF(AND(K149="A"),VLOOKUP($O$12,'Sel Coberturas,Capitais,Frquias'!$B$11:$E$17,2,FALSE),IF(AND(K149="B"),VLOOKUP($O$12,'Sel Coberturas,Capitais,Frquias'!$B$22:$E$30,2,FALSE),IF(AND(K149="C"),VLOOKUP($O$12,'Sel Coberturas,Capitais,Frquias'!$B$35:$E$48,2,FALSE),IF(AND(K149="D"),VLOOKUP($O$12,'Sel Coberturas,Capitais,Frquias'!$G$11:$J$15,2,FALSE),IF(AND(K149="E"),VLOOKUP($O$12,'Sel Coberturas,Capitais,Frquias'!$G$22:$J$32,2,FALSE),IF(AND(K149="F"),VLOOKUP($O$12,'Sel Coberturas,Capitais,Frquias'!$L$11:$O$17,2,FALSE),IF(AND(K149="G"),VLOOKUP($O$12,'Sel Coberturas,Capitais,Frquias'!$Q$11:$T$11,2,FALSE)))))))),"N")</f>
        <v>0</v>
      </c>
      <c r="P149" s="118" t="b">
        <f>IFERROR(IF(AND(K149="A"),VLOOKUP($P$12,'Sel Coberturas,Capitais,Frquias'!$B$11:$E$17,2,FALSE),IF(AND(K149="B"),VLOOKUP($P$12,'Sel Coberturas,Capitais,Frquias'!$B$22:$E$30,2,FALSE),IF(AND(K149="C"),VLOOKUP($P$12,'Sel Coberturas,Capitais,Frquias'!$B$35:$E$48,2,FALSE),IF(AND(K149="D"),VLOOKUP($P$12,'Sel Coberturas,Capitais,Frquias'!$G$11:$J$15,2,FALSE),IF(AND(K149="E"),VLOOKUP($P$12,'Sel Coberturas,Capitais,Frquias'!$G$22:$J$32,2,FALSE),IF(AND(K149="F"),VLOOKUP($P$12,'Sel Coberturas,Capitais,Frquias'!$L$11:$O$17,2,FALSE),IF(AND(K149="G"),VLOOKUP($P$12,'Sel Coberturas,Capitais,Frquias'!$Q$11:$T$11,2,FALSE)))))))),"N")</f>
        <v>0</v>
      </c>
      <c r="Q149" s="118" t="b">
        <f>IFERROR(IF(AND(K149="A"),VLOOKUP($Q$12,'Sel Coberturas,Capitais,Frquias'!$B$11:$E$17,2,FALSE),IF(AND(K149="B"),VLOOKUP($Q$12,'Sel Coberturas,Capitais,Frquias'!$B$22:$E$30,2,FALSE),IF(AND(K149="C"),VLOOKUP($Q$12,'Sel Coberturas,Capitais,Frquias'!$B$35:$E$48,2,FALSE),IF(AND(K149="D"),VLOOKUP($Q$12,'Sel Coberturas,Capitais,Frquias'!$G$11:$J$15,2,FALSE),IF(AND(K149="E"),VLOOKUP($Q$12,'Sel Coberturas,Capitais,Frquias'!$G$22:$J$32,2,FALSE),IF(AND(K149="F"),VLOOKUP($Q$12,'Sel Coberturas,Capitais,Frquias'!$L$11:$O$17,2,FALSE),IF(AND(K149="G"),VLOOKUP($Q$12,'Sel Coberturas,Capitais,Frquias'!$Q$11:$T$11,2,FALSE)))))))),"N")</f>
        <v>0</v>
      </c>
      <c r="R149" s="118" t="b">
        <f>IF(AND(Q149="N"),"N",(IF(AND(K149="A"),VLOOKUP($Q$12,'Sel Coberturas,Capitais,Frquias'!$B$11:$E$17,3,FALSE),IF(AND(K149="B"),VLOOKUP($Q$12,'Sel Coberturas,Capitais,Frquias'!$B$22:$E$30,3,FALSE),IF(AND(K149="C"),VLOOKUP($Q$12,'Sel Coberturas,Capitais,Frquias'!$B$35:$E$48,3,FALSE),IF(AND(K149="D"),VLOOKUP($Q$12,'Sel Coberturas,Capitais,Frquias'!$G$11:$J$15,3,FALSE),IF(AND(K149="E"),VLOOKUP($Q$12,'Sel Coberturas,Capitais,Frquias'!$G$22:$J$32,3,FALSE),IF(AND(K149="F"),VLOOKUP($Q$12,'Sel Coberturas,Capitais,Frquias'!$L$11:$O$17,3,FALSE),IF(AND(K149="G"),VLOOKUP($Q$12,'Sel Coberturas,Capitais,Frquias'!$Q$11:$T$11,3,FALSE))))))))))</f>
        <v>0</v>
      </c>
      <c r="S149" s="118" t="b">
        <f>IFERROR(IF(AND(K149="A"),VLOOKUP($S$12,'Sel Coberturas,Capitais,Frquias'!$B$11:$E$17,2,FALSE),IF(AND(K149="B"),VLOOKUP($S$12,'Sel Coberturas,Capitais,Frquias'!$B$22:$E$30,2,FALSE),IF(AND(K149="C"),VLOOKUP($S$12,'Sel Coberturas,Capitais,Frquias'!$B$35:$E$48,2,FALSE),IF(AND(K149="D"),VLOOKUP($S$12,'Sel Coberturas,Capitais,Frquias'!$G$11:$J$15,2,FALSE),IF(AND(K149="E"),VLOOKUP($S$12,'Sel Coberturas,Capitais,Frquias'!$G$22:$J$32,2,FALSE),IF(AND(K149="F"),VLOOKUP($S$12,'Sel Coberturas,Capitais,Frquias'!$L$11:$O$17,2,FALSE),IF(AND(K149="G"),VLOOKUP($S$12,'Sel Coberturas,Capitais,Frquias'!$Q$11:$T$11,2,FALSE)))))))),"N")</f>
        <v>0</v>
      </c>
      <c r="T149" s="118" t="b">
        <f>IFERROR(IF(AND(S149="N"),"",(IF(AND(K149="A"),VLOOKUP($S$12,'Sel Coberturas,Capitais,Frquias'!$B$11:$E$17,4,FALSE),IF(AND(K149="B"),VLOOKUP($S$12,'Sel Coberturas,Capitais,Frquias'!$B$22:$E$30,4,FALSE),IF(AND(K149="C"),VLOOKUP($S$12,'Sel Coberturas,Capitais,Frquias'!$B$35:$E$48,4,FALSE),IF(AND(K149="D"),VLOOKUP($S$12,'Sel Coberturas,Capitais,Frquias'!$G$11:$J$15,4,FALSE),IF(AND(K149="E"),VLOOKUP($S$12,'Sel Coberturas,Capitais,Frquias'!$G$22:$J$32,4,FALSE),IF(AND(K149="F"),VLOOKUP($S$12,'Sel Coberturas,Capitais,Frquias'!$L$11:$O$17,4,FALSE),IF(AND(K149="G"),VLOOKUP($S$12,'Sel Coberturas,Capitais,Frquias'!$Q$11:$T$11,4,FALSE)))))))))),"")</f>
        <v>0</v>
      </c>
      <c r="U149" s="118" t="b">
        <f>IFERROR(IF(AND(K149="A"),VLOOKUP($U$12,'Sel Coberturas,Capitais,Frquias'!$B$11:$E$17,2,FALSE),IF(AND(K149="B"),VLOOKUP($U$12,'Sel Coberturas,Capitais,Frquias'!$B$22:$E$30,2,FALSE),IF(AND(K149="C"),VLOOKUP($U$12,'Sel Coberturas,Capitais,Frquias'!$B$35:$E$48,2,FALSE),IF(AND(K149="D"),VLOOKUP($U$12,'Sel Coberturas,Capitais,Frquias'!$G$11:$J$15,2,FALSE),IF(AND(K149="E"),VLOOKUP($U$12,'Sel Coberturas,Capitais,Frquias'!$G$22:$J$32,2,FALSE),IF(AND(K149="F"),VLOOKUP($U$12,'Sel Coberturas,Capitais,Frquias'!$L$11:$O$17,2,FALSE),IF(AND(K149="G"),VLOOKUP($U$12,'Sel Coberturas,Capitais,Frquias'!$Q$11:$T$11,2,FALSE)))))))),"N")</f>
        <v>0</v>
      </c>
      <c r="V149" s="119" t="b">
        <f>IFERROR(IF(AND(U149="N"),"",(IF(AND(K149="A"),VLOOKUP($U$12,'Sel Coberturas,Capitais,Frquias'!$B$11:$E$17,4,FALSE),IF(AND(K149="B"),VLOOKUP($U$12,'Sel Coberturas,Capitais,Frquias'!$B$22:$E$30,4,FALSE),IF(AND(K149="C"),VLOOKUP($U$12,'Sel Coberturas,Capitais,Frquias'!$B$35:$E$48,4,FALSE),IF(AND(K149="D"),VLOOKUP($U$12,'Sel Coberturas,Capitais,Frquias'!$G$11:$J$15,4,FALSE),IF(AND(K149="E"),VLOOKUP($U$12,'Sel Coberturas,Capitais,Frquias'!$G$22:$J$32,4,FALSE),IF(AND(K149="F"),VLOOKUP($U$12,'Sel Coberturas,Capitais,Frquias'!$L$11:$O$17,4,FALSE),IF(AND(K149="G"),VLOOKUP($U$12,'Sel Coberturas,Capitais,Frquias'!$Q$11:$T$11,4,FALSE)))))))))),"")</f>
        <v>0</v>
      </c>
      <c r="W149" s="118" t="b">
        <f>IFERROR(IF(AND(K149="A"),VLOOKUP($W$12,'Sel Coberturas,Capitais,Frquias'!$B$11:$E$17,2,FALSE),IF(AND(K149="B"),VLOOKUP($W$12,'Sel Coberturas,Capitais,Frquias'!$B$22:$E$30,2,FALSE),IF(AND(K149="C"),VLOOKUP($W$12,'Sel Coberturas,Capitais,Frquias'!$B$35:$E$48,2,FALSE),IF(AND(K149="D"),VLOOKUP($W$12,'Sel Coberturas,Capitais,Frquias'!$G$11:$J$15,2,FALSE),IF(AND(K149="E"),VLOOKUP($W$12,'Sel Coberturas,Capitais,Frquias'!$G$22:$J$32,2,FALSE),IF(AND(K149="F"),VLOOKUP($W$12,'Sel Coberturas,Capitais,Frquias'!$L$11:$O$17,2,FALSE),IF(AND(K149="G"),VLOOKUP($W$12,'Sel Coberturas,Capitais,Frquias'!$Q$11:$T$11,2,FALSE)))))))),"N")</f>
        <v>0</v>
      </c>
      <c r="X149" s="119" t="b">
        <f>IFERROR(IF(AND(W149="N"),"",(IF(AND(K149="A"),VLOOKUP($W$12,'Sel Coberturas,Capitais,Frquias'!$B$11:$E$17,4,FALSE),IF(AND(K149="B"),VLOOKUP($W$12,'Sel Coberturas,Capitais,Frquias'!$B$22:$E$30,4,FALSE),IF(AND(K149="C"),VLOOKUP($W$12,'Sel Coberturas,Capitais,Frquias'!$B$35:$E$48,4,FALSE),IF(AND(K149="D"),VLOOKUP($W$12,'Sel Coberturas,Capitais,Frquias'!$G$11:$J$15,4,FALSE),IF(AND(K149="E"),VLOOKUP($W$12,'Sel Coberturas,Capitais,Frquias'!$G$22:$J$32,4,FALSE),IF(AND(K149="F"),VLOOKUP($W$12,'Sel Coberturas,Capitais,Frquias'!$L$11:$O$17,4,FALSE),IF(AND(K149="G"),VLOOKUP($W$12,'Sel Coberturas,Capitais,Frquias'!$Q$11:$T$11,4,FALSE)))))))))),"")</f>
        <v>0</v>
      </c>
      <c r="Y149" s="118" t="b">
        <f>IFERROR(IF(AND(K149="A"),VLOOKUP($Y$12,'Sel Coberturas,Capitais,Frquias'!$B$11:$E$17,2,FALSE),IF(AND(K149="B"),VLOOKUP($Y$12,'Sel Coberturas,Capitais,Frquias'!$B$22:$E$30,2,FALSE),IF(AND(K149="C"),VLOOKUP($Y$12,'Sel Coberturas,Capitais,Frquias'!$B$35:$E$48,2,FALSE),IF(AND(K149="D"),VLOOKUP($Y$12,'Sel Coberturas,Capitais,Frquias'!$G$11:$J$15,2,FALSE),IF(AND(K149="E"),VLOOKUP($Y$12,'Sel Coberturas,Capitais,Frquias'!$G$22:$J$32,2,FALSE),IF(AND(K149="F"),VLOOKUP($Y$12,'Sel Coberturas,Capitais,Frquias'!$L$11:$O$17,2,FALSE),IF(AND(K149="G"),VLOOKUP($Y$12,'Sel Coberturas,Capitais,Frquias'!$Q$11:$T$11,2,FALSE)))))))),"N")</f>
        <v>0</v>
      </c>
      <c r="Z149" s="119" t="b">
        <f>IFERROR(IF(AND(Y149="N"),"",(IF(AND(K149="A"),VLOOKUP($Y$12,'Sel Coberturas,Capitais,Frquias'!$B$11:$E$17,4,FALSE),IF(AND(K149="B"),VLOOKUP($Y$12,'Sel Coberturas,Capitais,Frquias'!$B$22:$E$30,4,FALSE),IF(AND(K149="C"),VLOOKUP($Y$12,'Sel Coberturas,Capitais,Frquias'!$B$35:$E$48,4,FALSE),IF(AND(K149="D"),VLOOKUP($Y$12,'Sel Coberturas,Capitais,Frquias'!$G$11:$J$15,4,FALSE),IF(AND(K149="E"),VLOOKUP($Y$12,'Sel Coberturas,Capitais,Frquias'!$G$22:$J$32,4,FALSE),IF(AND(K149="F"),VLOOKUP($Y$12,'Sel Coberturas,Capitais,Frquias'!$L$11:$O$17,4,FALSE),IF(AND(K149="G"),VLOOKUP($Y$12,'Sel Coberturas,Capitais,Frquias'!$Q$11:$T$11,4,FALSE)))))))))),"")</f>
        <v>0</v>
      </c>
      <c r="AA149" s="118" t="b">
        <f>IFERROR(IF(AND(K149="A"),VLOOKUP($AA$12,'Sel Coberturas,Capitais,Frquias'!$B$11:$E$17,2,FALSE),IF(AND(K149="B"),VLOOKUP($AA$12,'Sel Coberturas,Capitais,Frquias'!$B$22:$E$30,2,FALSE),IF(AND(K149="C"),VLOOKUP($AA$12,'Sel Coberturas,Capitais,Frquias'!$B$35:$E$48,2,FALSE),IF(AND(K149="D"),VLOOKUP($AA$12,'Sel Coberturas,Capitais,Frquias'!$G$11:$J$15,2,FALSE),IF(AND(K149="E"),VLOOKUP($AA$12,'Sel Coberturas,Capitais,Frquias'!$G$22:$J$32,2,FALSE),IF(AND(K149="F"),VLOOKUP($AA$12,'Sel Coberturas,Capitais,Frquias'!$L$11:$O$17,2,FALSE),IF(AND(K149="G"),VLOOKUP($AA$12,'Sel Coberturas,Capitais,Frquias'!$Q$11:$T$11,2,FALSE)))))))),"N")</f>
        <v>0</v>
      </c>
      <c r="AB149" s="119" t="b">
        <f>IFERROR(IF(AND(AA149="N"),"",(IF(AND(K149="A"),VLOOKUP($AA$12,'Sel Coberturas,Capitais,Frquias'!$B$11:$E$17,4,FALSE),IF(AND(K149="B"),VLOOKUP($AA$12,'Sel Coberturas,Capitais,Frquias'!$B$22:$E$30,4,FALSE),IF(AND(K149="C"),VLOOKUP($AA$12,'Sel Coberturas,Capitais,Frquias'!$B$35:$E$48,4,FALSE),IF(AND(K149="D"),VLOOKUP($AA$12,'Sel Coberturas,Capitais,Frquias'!$G$11:$J$15,4,FALSE),IF(AND(K149="E"),VLOOKUP($AA$12,'Sel Coberturas,Capitais,Frquias'!$G$22:$J$32,4,FALSE),IF(AND(K149="F"),VLOOKUP($AA$12,'Sel Coberturas,Capitais,Frquias'!$L$11:$O$17,4,FALSE),IF(AND(K149="G"),VLOOKUP($AA$12,'Sel Coberturas,Capitais,Frquias'!$Q$11:$T$11,4,FALSE)))))))))),"")</f>
        <v>0</v>
      </c>
      <c r="AC149" s="118" t="b">
        <f>IFERROR(IF(AND(K149="A"),VLOOKUP($AC$12,'Sel Coberturas,Capitais,Frquias'!$B$11:$E$17,2,FALSE),IF(AND(K149="B"),VLOOKUP($AC$12,'Sel Coberturas,Capitais,Frquias'!$B$22:$E$30,2,FALSE),IF(AND(K149="C"),VLOOKUP($AC$12,'Sel Coberturas,Capitais,Frquias'!$B$35:$E$48,2,FALSE),IF(AND(K149="D"),VLOOKUP($AC$12,'Sel Coberturas,Capitais,Frquias'!$G$11:$J$15,2,FALSE),IF(AND(K149="E"),VLOOKUP($AC$12,'Sel Coberturas,Capitais,Frquias'!$G$22:$J$32,2,FALSE),IF(AND(K149="F"),VLOOKUP($AC$12,'Sel Coberturas,Capitais,Frquias'!$L$11:$O$17,2,FALSE),IF(AND(K149="G"),VLOOKUP($AC$12,'Sel Coberturas,Capitais,Frquias'!$Q$11:$T$11,2,FALSE)))))))),"N")</f>
        <v>0</v>
      </c>
      <c r="AD149" s="118" t="b">
        <f>IF(AND(AC149="N"),"N",(IF(AND(K149="A"),VLOOKUP($AC$12,'Sel Coberturas,Capitais,Frquias'!$B$11:$E$17,3,FALSE),IF(AND(K149="B"),VLOOKUP($AC$12,'Sel Coberturas,Capitais,Frquias'!$B$22:$E$30,3,FALSE),IF(AND(K149="C"),VLOOKUP($AC$12,'Sel Coberturas,Capitais,Frquias'!$B$35:$E$48,3,FALSE),IF(AND(K149="D"),VLOOKUP($AC$12,'Sel Coberturas,Capitais,Frquias'!$G$11:$J$15,3,FALSE),IF(AND(K149="E"),VLOOKUP($AC$12,'Sel Coberturas,Capitais,Frquias'!$G$22:$J$32,3,FALSE),IF(AND(K149="F"),VLOOKUP($AC$12,'Sel Coberturas,Capitais,Frquias'!$L$11:$O$17,3,FALSE),IF(AND(K149="G"),VLOOKUP($AC$12,'Sel Coberturas,Capitais,Frquias'!$Q$11:$T$11,3,FALSE))))))))))</f>
        <v>0</v>
      </c>
      <c r="AE149" s="118" t="b">
        <f>IFERROR(IF(AND(K149="A"),VLOOKUP($AE$12,'Sel Coberturas,Capitais,Frquias'!$B$11:$E$17,2,FALSE),IF(AND(K149="B"),VLOOKUP($AE$12,'Sel Coberturas,Capitais,Frquias'!$B$22:$E$30,2,FALSE),IF(AND(K149="C"),VLOOKUP($AE$12,'Sel Coberturas,Capitais,Frquias'!$B$35:$E$48,2,FALSE),IF(AND(K149="D"),VLOOKUP($AE$12,'Sel Coberturas,Capitais,Frquias'!$G$11:$J$15,2,FALSE),IF(AND(K149="E"),VLOOKUP($AE$12,'Sel Coberturas,Capitais,Frquias'!$G$22:$J$32,2,FALSE),IF(AND(K149="F"),VLOOKUP($AE$12,'Sel Coberturas,Capitais,Frquias'!$L$11:$O$17,2,FALSE),IF(AND(K149="G"),VLOOKUP($AE$12,'Sel Coberturas,Capitais,Frquias'!$Q$11:$T$11,2,FALSE)))))))),"N")</f>
        <v>0</v>
      </c>
      <c r="AF149" s="118" t="b">
        <f>IF(AND(AE149="N"),"N",(IF(AND(K149="A"),VLOOKUP($AE$12,'Sel Coberturas,Capitais,Frquias'!$B$11:$E$17,3,FALSE),IF(AND(K149="B"),VLOOKUP($AE$12,'Sel Coberturas,Capitais,Frquias'!$B$22:$E$30,3,FALSE),IF(AND(K149="C"),VLOOKUP($AE$12,'Sel Coberturas,Capitais,Frquias'!$B$35:$E$48,3,FALSE),IF(AND(K149="D"),VLOOKUP($AE$12,'Sel Coberturas,Capitais,Frquias'!$G$11:$J$15,3,FALSE),IF(AND(K149="E"),VLOOKUP($AE$12,'Sel Coberturas,Capitais,Frquias'!$G$22:$J$32,3,FALSE),IF(AND(K149="F"),VLOOKUP($AE$12,'Sel Coberturas,Capitais,Frquias'!$L$11:$O$17,3,FALSE),IF(AND(K149="G"),VLOOKUP($AE$12,'Sel Coberturas,Capitais,Frquias'!$Q$11:$T$11,3,FALSE))))))))))</f>
        <v>0</v>
      </c>
      <c r="AG149" s="118" t="b">
        <f>IFERROR(IF(AND(K149="A"),VLOOKUP($AG$12,'Sel Coberturas,Capitais,Frquias'!$B$11:$E$17,2,FALSE),IF(AND(K149="B"),VLOOKUP($AG$12,'Sel Coberturas,Capitais,Frquias'!$B$22:$E$30,2,FALSE),IF(AND(K149="C"),VLOOKUP($AG$12,'Sel Coberturas,Capitais,Frquias'!$B$35:$E$48,2,FALSE),IF(AND(K149="D"),VLOOKUP($AG$12,'Sel Coberturas,Capitais,Frquias'!$G$11:$J$15,2,FALSE),IF(AND(K149="E"),VLOOKUP($AG$12,'Sel Coberturas,Capitais,Frquias'!$G$22:$J$32,2,FALSE),IF(AND(K149="F"),VLOOKUP($AG$12,'Sel Coberturas,Capitais,Frquias'!$L$11:$O$17,2,FALSE),IF(AND(K149="G"),VLOOKUP($AG$12,'Sel Coberturas,Capitais,Frquias'!$Q$11:$T$11,2,FALSE)))))))),"N")</f>
        <v>0</v>
      </c>
      <c r="AH149" s="118" t="b">
        <f>IF(AND(AG149="N"),"N",(IF(AND(K149="A"),VLOOKUP($AG$12,'Sel Coberturas,Capitais,Frquias'!$B$11:$E$17,3,FALSE),IF(AND(K149="B"),VLOOKUP($AG$12,'Sel Coberturas,Capitais,Frquias'!$B$22:$E$30,3,FALSE),IF(AND(K149="C"),VLOOKUP($AG$12,'Sel Coberturas,Capitais,Frquias'!$B$35:$E$48,3,FALSE),IF(AND(K149="D"),VLOOKUP($AG$12,'Sel Coberturas,Capitais,Frquias'!$G$11:$J$15,3,FALSE),IF(AND(K149="E"),VLOOKUP($AG$12,'Sel Coberturas,Capitais,Frquias'!$G$22:$J$32,3,FALSE),IF(AND(K149="F"),VLOOKUP($AG$12,'Sel Coberturas,Capitais,Frquias'!$L$11:$O$17,3,FALSE),IF(AND(K149="G"),VLOOKUP($AG$12,'Sel Coberturas,Capitais,Frquias'!$Q$11:$T$11,3,FALSE))))))))))</f>
        <v>0</v>
      </c>
      <c r="AI149" s="118" t="b">
        <f>IFERROR(IF(AND(K149="A"),VLOOKUP($AI$12,'Sel Coberturas,Capitais,Frquias'!$B$11:$E$17,2,FALSE),IF(AND(K149="B"),VLOOKUP($AI$12,'Sel Coberturas,Capitais,Frquias'!$B$22:$E$30,2,FALSE),IF(AND(K149="C"),VLOOKUP($AI$12,'Sel Coberturas,Capitais,Frquias'!$B$35:$E$48,2,FALSE),IF(AND(K149="D"),VLOOKUP($AI$12,'Sel Coberturas,Capitais,Frquias'!$G$11:$J$15,2,FALSE),IF(AND(K149="E"),VLOOKUP($AI$12,'Sel Coberturas,Capitais,Frquias'!$G$22:$J$32,2,FALSE),IF(AND(K149="F"),VLOOKUP($AI$12,'Sel Coberturas,Capitais,Frquias'!$L$11:$O$17,2,FALSE),IF(AND(K149="G"),VLOOKUP($AI$12,'Sel Coberturas,Capitais,Frquias'!$Q$11:$T$11,2,FALSE)))))))),"N")</f>
        <v>0</v>
      </c>
      <c r="BU149" s="100" t="s">
        <v>683</v>
      </c>
      <c r="BV149" s="100" t="s">
        <v>339</v>
      </c>
      <c r="BW149" s="94" t="s">
        <v>682</v>
      </c>
      <c r="BY149" s="102" t="s">
        <v>1076</v>
      </c>
      <c r="BZ149" s="103" t="s">
        <v>875</v>
      </c>
      <c r="CA149" s="103">
        <v>898</v>
      </c>
      <c r="CC149" s="90">
        <v>2635</v>
      </c>
      <c r="CD149" s="89" t="s">
        <v>1037</v>
      </c>
      <c r="CF149" s="90">
        <v>13991</v>
      </c>
      <c r="CG149" s="92" t="s">
        <v>1983</v>
      </c>
    </row>
    <row r="150" spans="1:85">
      <c r="A150" s="85">
        <f t="shared" si="2"/>
        <v>138</v>
      </c>
      <c r="B150" s="114"/>
      <c r="C150" s="115"/>
      <c r="D150" s="115"/>
      <c r="E150" s="115"/>
      <c r="F150" s="114"/>
      <c r="G150" s="114"/>
      <c r="H150" s="114"/>
      <c r="I150" s="121"/>
      <c r="J150" s="116"/>
      <c r="K150" s="116"/>
      <c r="L150" s="117" t="b">
        <f>IFERROR(IF(AND(K150="A"),VLOOKUP($L$12,'Sel Coberturas,Capitais,Frquias'!$B$11:$E$17,3,FALSE),IF(AND(K150="B"),VLOOKUP($L$12,'Sel Coberturas,Capitais,Frquias'!$B$22:$E$30,3,FALSE),IF(AND(K150="C"),VLOOKUP($L$12,'Sel Coberturas,Capitais,Frquias'!$B$35:$E$48,3,FALSE),IF(AND(K150="D"),VLOOKUP($L$12,'Sel Coberturas,Capitais,Frquias'!$G$11:$J$15,3,FALSE),IF(AND(K150="E"),VLOOKUP($L$12,'Sel Coberturas,Capitais,Frquias'!$G$22:$J$32,3,FALSE),IF(AND(K150="F"),VLOOKUP($L$12,'Sel Coberturas,Capitais,Frquias'!$L$11:$O$17,3,FALSE),IF(AND(K150="G"),VLOOKUP($L$12,'Sel Coberturas,Capitais,Frquias'!$Q$11:$T$11,3,FALSE)))))))),"")</f>
        <v>0</v>
      </c>
      <c r="M150" s="118" t="b">
        <f>IFERROR(IF(AND(K150="A"),VLOOKUP($M$12,'Sel Coberturas,Capitais,Frquias'!$B$11:$E$17,2,FALSE),IF(AND(K150="B"),VLOOKUP($M$12,'Sel Coberturas,Capitais,Frquias'!$B$22:$E$30,2,FALSE),IF(AND(K150="C"),VLOOKUP($M$12,'Sel Coberturas,Capitais,Frquias'!$B$35:$E$48,2,FALSE),IF(AND(K150="D"),VLOOKUP($M$12,'Sel Coberturas,Capitais,Frquias'!$G$11:$J$15,2,FALSE),IF(AND(K150="E"),VLOOKUP($M$12,'Sel Coberturas,Capitais,Frquias'!$G$22:$J$32,2,FALSE),IF(AND(K150="F"),VLOOKUP($M$12,'Sel Coberturas,Capitais,Frquias'!$L$11:$O$17,2,FALSE),IF(AND(K150="G"),VLOOKUP($M$12,'Sel Coberturas,Capitais,Frquias'!$Q$11:$T$11,2,FALSE)))))))),"N")</f>
        <v>0</v>
      </c>
      <c r="N150" s="118" t="b">
        <f>IF(AND(M150="N"),"N",(IF(AND(K150="A"),VLOOKUP($M$12,'Sel Coberturas,Capitais,Frquias'!$B$11:$E$17,3,FALSE),IF(AND(K150="B"),VLOOKUP($M$12,'Sel Coberturas,Capitais,Frquias'!$B$22:$E$30,3,FALSE),IF(AND(K150="C"),VLOOKUP($M$12,'Sel Coberturas,Capitais,Frquias'!$B$35:$E$48,3,FALSE),IF(AND(K150="D"),VLOOKUP($M$12,'Sel Coberturas,Capitais,Frquias'!$G$11:$J$15,3,FALSE),IF(AND(K150="E"),VLOOKUP($M$12,'Sel Coberturas,Capitais,Frquias'!$G$22:$J$32,3,FALSE),IF(AND(K150="F"),VLOOKUP($M$12,'Sel Coberturas,Capitais,Frquias'!$L$11:$O$17,3,FALSE),IF(AND(K150="G"),VLOOKUP($M$12,'Sel Coberturas,Capitais,Frquias'!$Q$11:$T$11,3,FALSE))))))))))</f>
        <v>0</v>
      </c>
      <c r="O150" s="118" t="b">
        <f>IFERROR(IF(AND(K150="A"),VLOOKUP($O$12,'Sel Coberturas,Capitais,Frquias'!$B$11:$E$17,2,FALSE),IF(AND(K150="B"),VLOOKUP($O$12,'Sel Coberturas,Capitais,Frquias'!$B$22:$E$30,2,FALSE),IF(AND(K150="C"),VLOOKUP($O$12,'Sel Coberturas,Capitais,Frquias'!$B$35:$E$48,2,FALSE),IF(AND(K150="D"),VLOOKUP($O$12,'Sel Coberturas,Capitais,Frquias'!$G$11:$J$15,2,FALSE),IF(AND(K150="E"),VLOOKUP($O$12,'Sel Coberturas,Capitais,Frquias'!$G$22:$J$32,2,FALSE),IF(AND(K150="F"),VLOOKUP($O$12,'Sel Coberturas,Capitais,Frquias'!$L$11:$O$17,2,FALSE),IF(AND(K150="G"),VLOOKUP($O$12,'Sel Coberturas,Capitais,Frquias'!$Q$11:$T$11,2,FALSE)))))))),"N")</f>
        <v>0</v>
      </c>
      <c r="P150" s="118" t="b">
        <f>IFERROR(IF(AND(K150="A"),VLOOKUP($P$12,'Sel Coberturas,Capitais,Frquias'!$B$11:$E$17,2,FALSE),IF(AND(K150="B"),VLOOKUP($P$12,'Sel Coberturas,Capitais,Frquias'!$B$22:$E$30,2,FALSE),IF(AND(K150="C"),VLOOKUP($P$12,'Sel Coberturas,Capitais,Frquias'!$B$35:$E$48,2,FALSE),IF(AND(K150="D"),VLOOKUP($P$12,'Sel Coberturas,Capitais,Frquias'!$G$11:$J$15,2,FALSE),IF(AND(K150="E"),VLOOKUP($P$12,'Sel Coberturas,Capitais,Frquias'!$G$22:$J$32,2,FALSE),IF(AND(K150="F"),VLOOKUP($P$12,'Sel Coberturas,Capitais,Frquias'!$L$11:$O$17,2,FALSE),IF(AND(K150="G"),VLOOKUP($P$12,'Sel Coberturas,Capitais,Frquias'!$Q$11:$T$11,2,FALSE)))))))),"N")</f>
        <v>0</v>
      </c>
      <c r="Q150" s="118" t="b">
        <f>IFERROR(IF(AND(K150="A"),VLOOKUP($Q$12,'Sel Coberturas,Capitais,Frquias'!$B$11:$E$17,2,FALSE),IF(AND(K150="B"),VLOOKUP($Q$12,'Sel Coberturas,Capitais,Frquias'!$B$22:$E$30,2,FALSE),IF(AND(K150="C"),VLOOKUP($Q$12,'Sel Coberturas,Capitais,Frquias'!$B$35:$E$48,2,FALSE),IF(AND(K150="D"),VLOOKUP($Q$12,'Sel Coberturas,Capitais,Frquias'!$G$11:$J$15,2,FALSE),IF(AND(K150="E"),VLOOKUP($Q$12,'Sel Coberturas,Capitais,Frquias'!$G$22:$J$32,2,FALSE),IF(AND(K150="F"),VLOOKUP($Q$12,'Sel Coberturas,Capitais,Frquias'!$L$11:$O$17,2,FALSE),IF(AND(K150="G"),VLOOKUP($Q$12,'Sel Coberturas,Capitais,Frquias'!$Q$11:$T$11,2,FALSE)))))))),"N")</f>
        <v>0</v>
      </c>
      <c r="R150" s="118" t="b">
        <f>IF(AND(Q150="N"),"N",(IF(AND(K150="A"),VLOOKUP($Q$12,'Sel Coberturas,Capitais,Frquias'!$B$11:$E$17,3,FALSE),IF(AND(K150="B"),VLOOKUP($Q$12,'Sel Coberturas,Capitais,Frquias'!$B$22:$E$30,3,FALSE),IF(AND(K150="C"),VLOOKUP($Q$12,'Sel Coberturas,Capitais,Frquias'!$B$35:$E$48,3,FALSE),IF(AND(K150="D"),VLOOKUP($Q$12,'Sel Coberturas,Capitais,Frquias'!$G$11:$J$15,3,FALSE),IF(AND(K150="E"),VLOOKUP($Q$12,'Sel Coberturas,Capitais,Frquias'!$G$22:$J$32,3,FALSE),IF(AND(K150="F"),VLOOKUP($Q$12,'Sel Coberturas,Capitais,Frquias'!$L$11:$O$17,3,FALSE),IF(AND(K150="G"),VLOOKUP($Q$12,'Sel Coberturas,Capitais,Frquias'!$Q$11:$T$11,3,FALSE))))))))))</f>
        <v>0</v>
      </c>
      <c r="S150" s="118" t="b">
        <f>IFERROR(IF(AND(K150="A"),VLOOKUP($S$12,'Sel Coberturas,Capitais,Frquias'!$B$11:$E$17,2,FALSE),IF(AND(K150="B"),VLOOKUP($S$12,'Sel Coberturas,Capitais,Frquias'!$B$22:$E$30,2,FALSE),IF(AND(K150="C"),VLOOKUP($S$12,'Sel Coberturas,Capitais,Frquias'!$B$35:$E$48,2,FALSE),IF(AND(K150="D"),VLOOKUP($S$12,'Sel Coberturas,Capitais,Frquias'!$G$11:$J$15,2,FALSE),IF(AND(K150="E"),VLOOKUP($S$12,'Sel Coberturas,Capitais,Frquias'!$G$22:$J$32,2,FALSE),IF(AND(K150="F"),VLOOKUP($S$12,'Sel Coberturas,Capitais,Frquias'!$L$11:$O$17,2,FALSE),IF(AND(K150="G"),VLOOKUP($S$12,'Sel Coberturas,Capitais,Frquias'!$Q$11:$T$11,2,FALSE)))))))),"N")</f>
        <v>0</v>
      </c>
      <c r="T150" s="118" t="b">
        <f>IFERROR(IF(AND(S150="N"),"",(IF(AND(K150="A"),VLOOKUP($S$12,'Sel Coberturas,Capitais,Frquias'!$B$11:$E$17,4,FALSE),IF(AND(K150="B"),VLOOKUP($S$12,'Sel Coberturas,Capitais,Frquias'!$B$22:$E$30,4,FALSE),IF(AND(K150="C"),VLOOKUP($S$12,'Sel Coberturas,Capitais,Frquias'!$B$35:$E$48,4,FALSE),IF(AND(K150="D"),VLOOKUP($S$12,'Sel Coberturas,Capitais,Frquias'!$G$11:$J$15,4,FALSE),IF(AND(K150="E"),VLOOKUP($S$12,'Sel Coberturas,Capitais,Frquias'!$G$22:$J$32,4,FALSE),IF(AND(K150="F"),VLOOKUP($S$12,'Sel Coberturas,Capitais,Frquias'!$L$11:$O$17,4,FALSE),IF(AND(K150="G"),VLOOKUP($S$12,'Sel Coberturas,Capitais,Frquias'!$Q$11:$T$11,4,FALSE)))))))))),"")</f>
        <v>0</v>
      </c>
      <c r="U150" s="118" t="b">
        <f>IFERROR(IF(AND(K150="A"),VLOOKUP($U$12,'Sel Coberturas,Capitais,Frquias'!$B$11:$E$17,2,FALSE),IF(AND(K150="B"),VLOOKUP($U$12,'Sel Coberturas,Capitais,Frquias'!$B$22:$E$30,2,FALSE),IF(AND(K150="C"),VLOOKUP($U$12,'Sel Coberturas,Capitais,Frquias'!$B$35:$E$48,2,FALSE),IF(AND(K150="D"),VLOOKUP($U$12,'Sel Coberturas,Capitais,Frquias'!$G$11:$J$15,2,FALSE),IF(AND(K150="E"),VLOOKUP($U$12,'Sel Coberturas,Capitais,Frquias'!$G$22:$J$32,2,FALSE),IF(AND(K150="F"),VLOOKUP($U$12,'Sel Coberturas,Capitais,Frquias'!$L$11:$O$17,2,FALSE),IF(AND(K150="G"),VLOOKUP($U$12,'Sel Coberturas,Capitais,Frquias'!$Q$11:$T$11,2,FALSE)))))))),"N")</f>
        <v>0</v>
      </c>
      <c r="V150" s="119" t="b">
        <f>IFERROR(IF(AND(U150="N"),"",(IF(AND(K150="A"),VLOOKUP($U$12,'Sel Coberturas,Capitais,Frquias'!$B$11:$E$17,4,FALSE),IF(AND(K150="B"),VLOOKUP($U$12,'Sel Coberturas,Capitais,Frquias'!$B$22:$E$30,4,FALSE),IF(AND(K150="C"),VLOOKUP($U$12,'Sel Coberturas,Capitais,Frquias'!$B$35:$E$48,4,FALSE),IF(AND(K150="D"),VLOOKUP($U$12,'Sel Coberturas,Capitais,Frquias'!$G$11:$J$15,4,FALSE),IF(AND(K150="E"),VLOOKUP($U$12,'Sel Coberturas,Capitais,Frquias'!$G$22:$J$32,4,FALSE),IF(AND(K150="F"),VLOOKUP($U$12,'Sel Coberturas,Capitais,Frquias'!$L$11:$O$17,4,FALSE),IF(AND(K150="G"),VLOOKUP($U$12,'Sel Coberturas,Capitais,Frquias'!$Q$11:$T$11,4,FALSE)))))))))),"")</f>
        <v>0</v>
      </c>
      <c r="W150" s="118" t="b">
        <f>IFERROR(IF(AND(K150="A"),VLOOKUP($W$12,'Sel Coberturas,Capitais,Frquias'!$B$11:$E$17,2,FALSE),IF(AND(K150="B"),VLOOKUP($W$12,'Sel Coberturas,Capitais,Frquias'!$B$22:$E$30,2,FALSE),IF(AND(K150="C"),VLOOKUP($W$12,'Sel Coberturas,Capitais,Frquias'!$B$35:$E$48,2,FALSE),IF(AND(K150="D"),VLOOKUP($W$12,'Sel Coberturas,Capitais,Frquias'!$G$11:$J$15,2,FALSE),IF(AND(K150="E"),VLOOKUP($W$12,'Sel Coberturas,Capitais,Frquias'!$G$22:$J$32,2,FALSE),IF(AND(K150="F"),VLOOKUP($W$12,'Sel Coberturas,Capitais,Frquias'!$L$11:$O$17,2,FALSE),IF(AND(K150="G"),VLOOKUP($W$12,'Sel Coberturas,Capitais,Frquias'!$Q$11:$T$11,2,FALSE)))))))),"N")</f>
        <v>0</v>
      </c>
      <c r="X150" s="119" t="b">
        <f>IFERROR(IF(AND(W150="N"),"",(IF(AND(K150="A"),VLOOKUP($W$12,'Sel Coberturas,Capitais,Frquias'!$B$11:$E$17,4,FALSE),IF(AND(K150="B"),VLOOKUP($W$12,'Sel Coberturas,Capitais,Frquias'!$B$22:$E$30,4,FALSE),IF(AND(K150="C"),VLOOKUP($W$12,'Sel Coberturas,Capitais,Frquias'!$B$35:$E$48,4,FALSE),IF(AND(K150="D"),VLOOKUP($W$12,'Sel Coberturas,Capitais,Frquias'!$G$11:$J$15,4,FALSE),IF(AND(K150="E"),VLOOKUP($W$12,'Sel Coberturas,Capitais,Frquias'!$G$22:$J$32,4,FALSE),IF(AND(K150="F"),VLOOKUP($W$12,'Sel Coberturas,Capitais,Frquias'!$L$11:$O$17,4,FALSE),IF(AND(K150="G"),VLOOKUP($W$12,'Sel Coberturas,Capitais,Frquias'!$Q$11:$T$11,4,FALSE)))))))))),"")</f>
        <v>0</v>
      </c>
      <c r="Y150" s="118" t="b">
        <f>IFERROR(IF(AND(K150="A"),VLOOKUP($Y$12,'Sel Coberturas,Capitais,Frquias'!$B$11:$E$17,2,FALSE),IF(AND(K150="B"),VLOOKUP($Y$12,'Sel Coberturas,Capitais,Frquias'!$B$22:$E$30,2,FALSE),IF(AND(K150="C"),VLOOKUP($Y$12,'Sel Coberturas,Capitais,Frquias'!$B$35:$E$48,2,FALSE),IF(AND(K150="D"),VLOOKUP($Y$12,'Sel Coberturas,Capitais,Frquias'!$G$11:$J$15,2,FALSE),IF(AND(K150="E"),VLOOKUP($Y$12,'Sel Coberturas,Capitais,Frquias'!$G$22:$J$32,2,FALSE),IF(AND(K150="F"),VLOOKUP($Y$12,'Sel Coberturas,Capitais,Frquias'!$L$11:$O$17,2,FALSE),IF(AND(K150="G"),VLOOKUP($Y$12,'Sel Coberturas,Capitais,Frquias'!$Q$11:$T$11,2,FALSE)))))))),"N")</f>
        <v>0</v>
      </c>
      <c r="Z150" s="119" t="b">
        <f>IFERROR(IF(AND(Y150="N"),"",(IF(AND(K150="A"),VLOOKUP($Y$12,'Sel Coberturas,Capitais,Frquias'!$B$11:$E$17,4,FALSE),IF(AND(K150="B"),VLOOKUP($Y$12,'Sel Coberturas,Capitais,Frquias'!$B$22:$E$30,4,FALSE),IF(AND(K150="C"),VLOOKUP($Y$12,'Sel Coberturas,Capitais,Frquias'!$B$35:$E$48,4,FALSE),IF(AND(K150="D"),VLOOKUP($Y$12,'Sel Coberturas,Capitais,Frquias'!$G$11:$J$15,4,FALSE),IF(AND(K150="E"),VLOOKUP($Y$12,'Sel Coberturas,Capitais,Frquias'!$G$22:$J$32,4,FALSE),IF(AND(K150="F"),VLOOKUP($Y$12,'Sel Coberturas,Capitais,Frquias'!$L$11:$O$17,4,FALSE),IF(AND(K150="G"),VLOOKUP($Y$12,'Sel Coberturas,Capitais,Frquias'!$Q$11:$T$11,4,FALSE)))))))))),"")</f>
        <v>0</v>
      </c>
      <c r="AA150" s="118" t="b">
        <f>IFERROR(IF(AND(K150="A"),VLOOKUP($AA$12,'Sel Coberturas,Capitais,Frquias'!$B$11:$E$17,2,FALSE),IF(AND(K150="B"),VLOOKUP($AA$12,'Sel Coberturas,Capitais,Frquias'!$B$22:$E$30,2,FALSE),IF(AND(K150="C"),VLOOKUP($AA$12,'Sel Coberturas,Capitais,Frquias'!$B$35:$E$48,2,FALSE),IF(AND(K150="D"),VLOOKUP($AA$12,'Sel Coberturas,Capitais,Frquias'!$G$11:$J$15,2,FALSE),IF(AND(K150="E"),VLOOKUP($AA$12,'Sel Coberturas,Capitais,Frquias'!$G$22:$J$32,2,FALSE),IF(AND(K150="F"),VLOOKUP($AA$12,'Sel Coberturas,Capitais,Frquias'!$L$11:$O$17,2,FALSE),IF(AND(K150="G"),VLOOKUP($AA$12,'Sel Coberturas,Capitais,Frquias'!$Q$11:$T$11,2,FALSE)))))))),"N")</f>
        <v>0</v>
      </c>
      <c r="AB150" s="119" t="b">
        <f>IFERROR(IF(AND(AA150="N"),"",(IF(AND(K150="A"),VLOOKUP($AA$12,'Sel Coberturas,Capitais,Frquias'!$B$11:$E$17,4,FALSE),IF(AND(K150="B"),VLOOKUP($AA$12,'Sel Coberturas,Capitais,Frquias'!$B$22:$E$30,4,FALSE),IF(AND(K150="C"),VLOOKUP($AA$12,'Sel Coberturas,Capitais,Frquias'!$B$35:$E$48,4,FALSE),IF(AND(K150="D"),VLOOKUP($AA$12,'Sel Coberturas,Capitais,Frquias'!$G$11:$J$15,4,FALSE),IF(AND(K150="E"),VLOOKUP($AA$12,'Sel Coberturas,Capitais,Frquias'!$G$22:$J$32,4,FALSE),IF(AND(K150="F"),VLOOKUP($AA$12,'Sel Coberturas,Capitais,Frquias'!$L$11:$O$17,4,FALSE),IF(AND(K150="G"),VLOOKUP($AA$12,'Sel Coberturas,Capitais,Frquias'!$Q$11:$T$11,4,FALSE)))))))))),"")</f>
        <v>0</v>
      </c>
      <c r="AC150" s="118" t="b">
        <f>IFERROR(IF(AND(K150="A"),VLOOKUP($AC$12,'Sel Coberturas,Capitais,Frquias'!$B$11:$E$17,2,FALSE),IF(AND(K150="B"),VLOOKUP($AC$12,'Sel Coberturas,Capitais,Frquias'!$B$22:$E$30,2,FALSE),IF(AND(K150="C"),VLOOKUP($AC$12,'Sel Coberturas,Capitais,Frquias'!$B$35:$E$48,2,FALSE),IF(AND(K150="D"),VLOOKUP($AC$12,'Sel Coberturas,Capitais,Frquias'!$G$11:$J$15,2,FALSE),IF(AND(K150="E"),VLOOKUP($AC$12,'Sel Coberturas,Capitais,Frquias'!$G$22:$J$32,2,FALSE),IF(AND(K150="F"),VLOOKUP($AC$12,'Sel Coberturas,Capitais,Frquias'!$L$11:$O$17,2,FALSE),IF(AND(K150="G"),VLOOKUP($AC$12,'Sel Coberturas,Capitais,Frquias'!$Q$11:$T$11,2,FALSE)))))))),"N")</f>
        <v>0</v>
      </c>
      <c r="AD150" s="118" t="b">
        <f>IF(AND(AC150="N"),"N",(IF(AND(K150="A"),VLOOKUP($AC$12,'Sel Coberturas,Capitais,Frquias'!$B$11:$E$17,3,FALSE),IF(AND(K150="B"),VLOOKUP($AC$12,'Sel Coberturas,Capitais,Frquias'!$B$22:$E$30,3,FALSE),IF(AND(K150="C"),VLOOKUP($AC$12,'Sel Coberturas,Capitais,Frquias'!$B$35:$E$48,3,FALSE),IF(AND(K150="D"),VLOOKUP($AC$12,'Sel Coberturas,Capitais,Frquias'!$G$11:$J$15,3,FALSE),IF(AND(K150="E"),VLOOKUP($AC$12,'Sel Coberturas,Capitais,Frquias'!$G$22:$J$32,3,FALSE),IF(AND(K150="F"),VLOOKUP($AC$12,'Sel Coberturas,Capitais,Frquias'!$L$11:$O$17,3,FALSE),IF(AND(K150="G"),VLOOKUP($AC$12,'Sel Coberturas,Capitais,Frquias'!$Q$11:$T$11,3,FALSE))))))))))</f>
        <v>0</v>
      </c>
      <c r="AE150" s="118" t="b">
        <f>IFERROR(IF(AND(K150="A"),VLOOKUP($AE$12,'Sel Coberturas,Capitais,Frquias'!$B$11:$E$17,2,FALSE),IF(AND(K150="B"),VLOOKUP($AE$12,'Sel Coberturas,Capitais,Frquias'!$B$22:$E$30,2,FALSE),IF(AND(K150="C"),VLOOKUP($AE$12,'Sel Coberturas,Capitais,Frquias'!$B$35:$E$48,2,FALSE),IF(AND(K150="D"),VLOOKUP($AE$12,'Sel Coberturas,Capitais,Frquias'!$G$11:$J$15,2,FALSE),IF(AND(K150="E"),VLOOKUP($AE$12,'Sel Coberturas,Capitais,Frquias'!$G$22:$J$32,2,FALSE),IF(AND(K150="F"),VLOOKUP($AE$12,'Sel Coberturas,Capitais,Frquias'!$L$11:$O$17,2,FALSE),IF(AND(K150="G"),VLOOKUP($AE$12,'Sel Coberturas,Capitais,Frquias'!$Q$11:$T$11,2,FALSE)))))))),"N")</f>
        <v>0</v>
      </c>
      <c r="AF150" s="118" t="b">
        <f>IF(AND(AE150="N"),"N",(IF(AND(K150="A"),VLOOKUP($AE$12,'Sel Coberturas,Capitais,Frquias'!$B$11:$E$17,3,FALSE),IF(AND(K150="B"),VLOOKUP($AE$12,'Sel Coberturas,Capitais,Frquias'!$B$22:$E$30,3,FALSE),IF(AND(K150="C"),VLOOKUP($AE$12,'Sel Coberturas,Capitais,Frquias'!$B$35:$E$48,3,FALSE),IF(AND(K150="D"),VLOOKUP($AE$12,'Sel Coberturas,Capitais,Frquias'!$G$11:$J$15,3,FALSE),IF(AND(K150="E"),VLOOKUP($AE$12,'Sel Coberturas,Capitais,Frquias'!$G$22:$J$32,3,FALSE),IF(AND(K150="F"),VLOOKUP($AE$12,'Sel Coberturas,Capitais,Frquias'!$L$11:$O$17,3,FALSE),IF(AND(K150="G"),VLOOKUP($AE$12,'Sel Coberturas,Capitais,Frquias'!$Q$11:$T$11,3,FALSE))))))))))</f>
        <v>0</v>
      </c>
      <c r="AG150" s="118" t="b">
        <f>IFERROR(IF(AND(K150="A"),VLOOKUP($AG$12,'Sel Coberturas,Capitais,Frquias'!$B$11:$E$17,2,FALSE),IF(AND(K150="B"),VLOOKUP($AG$12,'Sel Coberturas,Capitais,Frquias'!$B$22:$E$30,2,FALSE),IF(AND(K150="C"),VLOOKUP($AG$12,'Sel Coberturas,Capitais,Frquias'!$B$35:$E$48,2,FALSE),IF(AND(K150="D"),VLOOKUP($AG$12,'Sel Coberturas,Capitais,Frquias'!$G$11:$J$15,2,FALSE),IF(AND(K150="E"),VLOOKUP($AG$12,'Sel Coberturas,Capitais,Frquias'!$G$22:$J$32,2,FALSE),IF(AND(K150="F"),VLOOKUP($AG$12,'Sel Coberturas,Capitais,Frquias'!$L$11:$O$17,2,FALSE),IF(AND(K150="G"),VLOOKUP($AG$12,'Sel Coberturas,Capitais,Frquias'!$Q$11:$T$11,2,FALSE)))))))),"N")</f>
        <v>0</v>
      </c>
      <c r="AH150" s="118" t="b">
        <f>IF(AND(AG150="N"),"N",(IF(AND(K150="A"),VLOOKUP($AG$12,'Sel Coberturas,Capitais,Frquias'!$B$11:$E$17,3,FALSE),IF(AND(K150="B"),VLOOKUP($AG$12,'Sel Coberturas,Capitais,Frquias'!$B$22:$E$30,3,FALSE),IF(AND(K150="C"),VLOOKUP($AG$12,'Sel Coberturas,Capitais,Frquias'!$B$35:$E$48,3,FALSE),IF(AND(K150="D"),VLOOKUP($AG$12,'Sel Coberturas,Capitais,Frquias'!$G$11:$J$15,3,FALSE),IF(AND(K150="E"),VLOOKUP($AG$12,'Sel Coberturas,Capitais,Frquias'!$G$22:$J$32,3,FALSE),IF(AND(K150="F"),VLOOKUP($AG$12,'Sel Coberturas,Capitais,Frquias'!$L$11:$O$17,3,FALSE),IF(AND(K150="G"),VLOOKUP($AG$12,'Sel Coberturas,Capitais,Frquias'!$Q$11:$T$11,3,FALSE))))))))))</f>
        <v>0</v>
      </c>
      <c r="AI150" s="118" t="b">
        <f>IFERROR(IF(AND(K150="A"),VLOOKUP($AI$12,'Sel Coberturas,Capitais,Frquias'!$B$11:$E$17,2,FALSE),IF(AND(K150="B"),VLOOKUP($AI$12,'Sel Coberturas,Capitais,Frquias'!$B$22:$E$30,2,FALSE),IF(AND(K150="C"),VLOOKUP($AI$12,'Sel Coberturas,Capitais,Frquias'!$B$35:$E$48,2,FALSE),IF(AND(K150="D"),VLOOKUP($AI$12,'Sel Coberturas,Capitais,Frquias'!$G$11:$J$15,2,FALSE),IF(AND(K150="E"),VLOOKUP($AI$12,'Sel Coberturas,Capitais,Frquias'!$G$22:$J$32,2,FALSE),IF(AND(K150="F"),VLOOKUP($AI$12,'Sel Coberturas,Capitais,Frquias'!$L$11:$O$17,2,FALSE),IF(AND(K150="G"),VLOOKUP($AI$12,'Sel Coberturas,Capitais,Frquias'!$Q$11:$T$11,2,FALSE)))))))),"N")</f>
        <v>0</v>
      </c>
      <c r="BU150" s="100" t="s">
        <v>683</v>
      </c>
      <c r="BV150" s="100" t="s">
        <v>339</v>
      </c>
      <c r="BW150" s="94" t="s">
        <v>686</v>
      </c>
      <c r="BY150" s="102" t="s">
        <v>1451</v>
      </c>
      <c r="BZ150" s="103" t="s">
        <v>388</v>
      </c>
      <c r="CA150" s="103">
        <v>2666</v>
      </c>
      <c r="CC150" s="90">
        <v>2639</v>
      </c>
      <c r="CD150" s="89" t="s">
        <v>1037</v>
      </c>
      <c r="CF150" s="90">
        <v>13992</v>
      </c>
      <c r="CG150" s="92" t="s">
        <v>1984</v>
      </c>
    </row>
    <row r="151" spans="1:85">
      <c r="A151" s="85">
        <f t="shared" si="2"/>
        <v>139</v>
      </c>
      <c r="B151" s="114"/>
      <c r="C151" s="115"/>
      <c r="D151" s="115"/>
      <c r="E151" s="115"/>
      <c r="F151" s="114"/>
      <c r="G151" s="114"/>
      <c r="H151" s="114"/>
      <c r="I151" s="121"/>
      <c r="J151" s="116"/>
      <c r="K151" s="116"/>
      <c r="L151" s="117" t="b">
        <f>IFERROR(IF(AND(K151="A"),VLOOKUP($L$12,'Sel Coberturas,Capitais,Frquias'!$B$11:$E$17,3,FALSE),IF(AND(K151="B"),VLOOKUP($L$12,'Sel Coberturas,Capitais,Frquias'!$B$22:$E$30,3,FALSE),IF(AND(K151="C"),VLOOKUP($L$12,'Sel Coberturas,Capitais,Frquias'!$B$35:$E$48,3,FALSE),IF(AND(K151="D"),VLOOKUP($L$12,'Sel Coberturas,Capitais,Frquias'!$G$11:$J$15,3,FALSE),IF(AND(K151="E"),VLOOKUP($L$12,'Sel Coberturas,Capitais,Frquias'!$G$22:$J$32,3,FALSE),IF(AND(K151="F"),VLOOKUP($L$12,'Sel Coberturas,Capitais,Frquias'!$L$11:$O$17,3,FALSE),IF(AND(K151="G"),VLOOKUP($L$12,'Sel Coberturas,Capitais,Frquias'!$Q$11:$T$11,3,FALSE)))))))),"")</f>
        <v>0</v>
      </c>
      <c r="M151" s="118" t="b">
        <f>IFERROR(IF(AND(K151="A"),VLOOKUP($M$12,'Sel Coberturas,Capitais,Frquias'!$B$11:$E$17,2,FALSE),IF(AND(K151="B"),VLOOKUP($M$12,'Sel Coberturas,Capitais,Frquias'!$B$22:$E$30,2,FALSE),IF(AND(K151="C"),VLOOKUP($M$12,'Sel Coberturas,Capitais,Frquias'!$B$35:$E$48,2,FALSE),IF(AND(K151="D"),VLOOKUP($M$12,'Sel Coberturas,Capitais,Frquias'!$G$11:$J$15,2,FALSE),IF(AND(K151="E"),VLOOKUP($M$12,'Sel Coberturas,Capitais,Frquias'!$G$22:$J$32,2,FALSE),IF(AND(K151="F"),VLOOKUP($M$12,'Sel Coberturas,Capitais,Frquias'!$L$11:$O$17,2,FALSE),IF(AND(K151="G"),VLOOKUP($M$12,'Sel Coberturas,Capitais,Frquias'!$Q$11:$T$11,2,FALSE)))))))),"N")</f>
        <v>0</v>
      </c>
      <c r="N151" s="118" t="b">
        <f>IF(AND(M151="N"),"N",(IF(AND(K151="A"),VLOOKUP($M$12,'Sel Coberturas,Capitais,Frquias'!$B$11:$E$17,3,FALSE),IF(AND(K151="B"),VLOOKUP($M$12,'Sel Coberturas,Capitais,Frquias'!$B$22:$E$30,3,FALSE),IF(AND(K151="C"),VLOOKUP($M$12,'Sel Coberturas,Capitais,Frquias'!$B$35:$E$48,3,FALSE),IF(AND(K151="D"),VLOOKUP($M$12,'Sel Coberturas,Capitais,Frquias'!$G$11:$J$15,3,FALSE),IF(AND(K151="E"),VLOOKUP($M$12,'Sel Coberturas,Capitais,Frquias'!$G$22:$J$32,3,FALSE),IF(AND(K151="F"),VLOOKUP($M$12,'Sel Coberturas,Capitais,Frquias'!$L$11:$O$17,3,FALSE),IF(AND(K151="G"),VLOOKUP($M$12,'Sel Coberturas,Capitais,Frquias'!$Q$11:$T$11,3,FALSE))))))))))</f>
        <v>0</v>
      </c>
      <c r="O151" s="118" t="b">
        <f>IFERROR(IF(AND(K151="A"),VLOOKUP($O$12,'Sel Coberturas,Capitais,Frquias'!$B$11:$E$17,2,FALSE),IF(AND(K151="B"),VLOOKUP($O$12,'Sel Coberturas,Capitais,Frquias'!$B$22:$E$30,2,FALSE),IF(AND(K151="C"),VLOOKUP($O$12,'Sel Coberturas,Capitais,Frquias'!$B$35:$E$48,2,FALSE),IF(AND(K151="D"),VLOOKUP($O$12,'Sel Coberturas,Capitais,Frquias'!$G$11:$J$15,2,FALSE),IF(AND(K151="E"),VLOOKUP($O$12,'Sel Coberturas,Capitais,Frquias'!$G$22:$J$32,2,FALSE),IF(AND(K151="F"),VLOOKUP($O$12,'Sel Coberturas,Capitais,Frquias'!$L$11:$O$17,2,FALSE),IF(AND(K151="G"),VLOOKUP($O$12,'Sel Coberturas,Capitais,Frquias'!$Q$11:$T$11,2,FALSE)))))))),"N")</f>
        <v>0</v>
      </c>
      <c r="P151" s="118" t="b">
        <f>IFERROR(IF(AND(K151="A"),VLOOKUP($P$12,'Sel Coberturas,Capitais,Frquias'!$B$11:$E$17,2,FALSE),IF(AND(K151="B"),VLOOKUP($P$12,'Sel Coberturas,Capitais,Frquias'!$B$22:$E$30,2,FALSE),IF(AND(K151="C"),VLOOKUP($P$12,'Sel Coberturas,Capitais,Frquias'!$B$35:$E$48,2,FALSE),IF(AND(K151="D"),VLOOKUP($P$12,'Sel Coberturas,Capitais,Frquias'!$G$11:$J$15,2,FALSE),IF(AND(K151="E"),VLOOKUP($P$12,'Sel Coberturas,Capitais,Frquias'!$G$22:$J$32,2,FALSE),IF(AND(K151="F"),VLOOKUP($P$12,'Sel Coberturas,Capitais,Frquias'!$L$11:$O$17,2,FALSE),IF(AND(K151="G"),VLOOKUP($P$12,'Sel Coberturas,Capitais,Frquias'!$Q$11:$T$11,2,FALSE)))))))),"N")</f>
        <v>0</v>
      </c>
      <c r="Q151" s="118" t="b">
        <f>IFERROR(IF(AND(K151="A"),VLOOKUP($Q$12,'Sel Coberturas,Capitais,Frquias'!$B$11:$E$17,2,FALSE),IF(AND(K151="B"),VLOOKUP($Q$12,'Sel Coberturas,Capitais,Frquias'!$B$22:$E$30,2,FALSE),IF(AND(K151="C"),VLOOKUP($Q$12,'Sel Coberturas,Capitais,Frquias'!$B$35:$E$48,2,FALSE),IF(AND(K151="D"),VLOOKUP($Q$12,'Sel Coberturas,Capitais,Frquias'!$G$11:$J$15,2,FALSE),IF(AND(K151="E"),VLOOKUP($Q$12,'Sel Coberturas,Capitais,Frquias'!$G$22:$J$32,2,FALSE),IF(AND(K151="F"),VLOOKUP($Q$12,'Sel Coberturas,Capitais,Frquias'!$L$11:$O$17,2,FALSE),IF(AND(K151="G"),VLOOKUP($Q$12,'Sel Coberturas,Capitais,Frquias'!$Q$11:$T$11,2,FALSE)))))))),"N")</f>
        <v>0</v>
      </c>
      <c r="R151" s="118" t="b">
        <f>IF(AND(Q151="N"),"N",(IF(AND(K151="A"),VLOOKUP($Q$12,'Sel Coberturas,Capitais,Frquias'!$B$11:$E$17,3,FALSE),IF(AND(K151="B"),VLOOKUP($Q$12,'Sel Coberturas,Capitais,Frquias'!$B$22:$E$30,3,FALSE),IF(AND(K151="C"),VLOOKUP($Q$12,'Sel Coberturas,Capitais,Frquias'!$B$35:$E$48,3,FALSE),IF(AND(K151="D"),VLOOKUP($Q$12,'Sel Coberturas,Capitais,Frquias'!$G$11:$J$15,3,FALSE),IF(AND(K151="E"),VLOOKUP($Q$12,'Sel Coberturas,Capitais,Frquias'!$G$22:$J$32,3,FALSE),IF(AND(K151="F"),VLOOKUP($Q$12,'Sel Coberturas,Capitais,Frquias'!$L$11:$O$17,3,FALSE),IF(AND(K151="G"),VLOOKUP($Q$12,'Sel Coberturas,Capitais,Frquias'!$Q$11:$T$11,3,FALSE))))))))))</f>
        <v>0</v>
      </c>
      <c r="S151" s="118" t="b">
        <f>IFERROR(IF(AND(K151="A"),VLOOKUP($S$12,'Sel Coberturas,Capitais,Frquias'!$B$11:$E$17,2,FALSE),IF(AND(K151="B"),VLOOKUP($S$12,'Sel Coberturas,Capitais,Frquias'!$B$22:$E$30,2,FALSE),IF(AND(K151="C"),VLOOKUP($S$12,'Sel Coberturas,Capitais,Frquias'!$B$35:$E$48,2,FALSE),IF(AND(K151="D"),VLOOKUP($S$12,'Sel Coberturas,Capitais,Frquias'!$G$11:$J$15,2,FALSE),IF(AND(K151="E"),VLOOKUP($S$12,'Sel Coberturas,Capitais,Frquias'!$G$22:$J$32,2,FALSE),IF(AND(K151="F"),VLOOKUP($S$12,'Sel Coberturas,Capitais,Frquias'!$L$11:$O$17,2,FALSE),IF(AND(K151="G"),VLOOKUP($S$12,'Sel Coberturas,Capitais,Frquias'!$Q$11:$T$11,2,FALSE)))))))),"N")</f>
        <v>0</v>
      </c>
      <c r="T151" s="118" t="b">
        <f>IFERROR(IF(AND(S151="N"),"",(IF(AND(K151="A"),VLOOKUP($S$12,'Sel Coberturas,Capitais,Frquias'!$B$11:$E$17,4,FALSE),IF(AND(K151="B"),VLOOKUP($S$12,'Sel Coberturas,Capitais,Frquias'!$B$22:$E$30,4,FALSE),IF(AND(K151="C"),VLOOKUP($S$12,'Sel Coberturas,Capitais,Frquias'!$B$35:$E$48,4,FALSE),IF(AND(K151="D"),VLOOKUP($S$12,'Sel Coberturas,Capitais,Frquias'!$G$11:$J$15,4,FALSE),IF(AND(K151="E"),VLOOKUP($S$12,'Sel Coberturas,Capitais,Frquias'!$G$22:$J$32,4,FALSE),IF(AND(K151="F"),VLOOKUP($S$12,'Sel Coberturas,Capitais,Frquias'!$L$11:$O$17,4,FALSE),IF(AND(K151="G"),VLOOKUP($S$12,'Sel Coberturas,Capitais,Frquias'!$Q$11:$T$11,4,FALSE)))))))))),"")</f>
        <v>0</v>
      </c>
      <c r="U151" s="118" t="b">
        <f>IFERROR(IF(AND(K151="A"),VLOOKUP($U$12,'Sel Coberturas,Capitais,Frquias'!$B$11:$E$17,2,FALSE),IF(AND(K151="B"),VLOOKUP($U$12,'Sel Coberturas,Capitais,Frquias'!$B$22:$E$30,2,FALSE),IF(AND(K151="C"),VLOOKUP($U$12,'Sel Coberturas,Capitais,Frquias'!$B$35:$E$48,2,FALSE),IF(AND(K151="D"),VLOOKUP($U$12,'Sel Coberturas,Capitais,Frquias'!$G$11:$J$15,2,FALSE),IF(AND(K151="E"),VLOOKUP($U$12,'Sel Coberturas,Capitais,Frquias'!$G$22:$J$32,2,FALSE),IF(AND(K151="F"),VLOOKUP($U$12,'Sel Coberturas,Capitais,Frquias'!$L$11:$O$17,2,FALSE),IF(AND(K151="G"),VLOOKUP($U$12,'Sel Coberturas,Capitais,Frquias'!$Q$11:$T$11,2,FALSE)))))))),"N")</f>
        <v>0</v>
      </c>
      <c r="V151" s="119" t="b">
        <f>IFERROR(IF(AND(U151="N"),"",(IF(AND(K151="A"),VLOOKUP($U$12,'Sel Coberturas,Capitais,Frquias'!$B$11:$E$17,4,FALSE),IF(AND(K151="B"),VLOOKUP($U$12,'Sel Coberturas,Capitais,Frquias'!$B$22:$E$30,4,FALSE),IF(AND(K151="C"),VLOOKUP($U$12,'Sel Coberturas,Capitais,Frquias'!$B$35:$E$48,4,FALSE),IF(AND(K151="D"),VLOOKUP($U$12,'Sel Coberturas,Capitais,Frquias'!$G$11:$J$15,4,FALSE),IF(AND(K151="E"),VLOOKUP($U$12,'Sel Coberturas,Capitais,Frquias'!$G$22:$J$32,4,FALSE),IF(AND(K151="F"),VLOOKUP($U$12,'Sel Coberturas,Capitais,Frquias'!$L$11:$O$17,4,FALSE),IF(AND(K151="G"),VLOOKUP($U$12,'Sel Coberturas,Capitais,Frquias'!$Q$11:$T$11,4,FALSE)))))))))),"")</f>
        <v>0</v>
      </c>
      <c r="W151" s="118" t="b">
        <f>IFERROR(IF(AND(K151="A"),VLOOKUP($W$12,'Sel Coberturas,Capitais,Frquias'!$B$11:$E$17,2,FALSE),IF(AND(K151="B"),VLOOKUP($W$12,'Sel Coberturas,Capitais,Frquias'!$B$22:$E$30,2,FALSE),IF(AND(K151="C"),VLOOKUP($W$12,'Sel Coberturas,Capitais,Frquias'!$B$35:$E$48,2,FALSE),IF(AND(K151="D"),VLOOKUP($W$12,'Sel Coberturas,Capitais,Frquias'!$G$11:$J$15,2,FALSE),IF(AND(K151="E"),VLOOKUP($W$12,'Sel Coberturas,Capitais,Frquias'!$G$22:$J$32,2,FALSE),IF(AND(K151="F"),VLOOKUP($W$12,'Sel Coberturas,Capitais,Frquias'!$L$11:$O$17,2,FALSE),IF(AND(K151="G"),VLOOKUP($W$12,'Sel Coberturas,Capitais,Frquias'!$Q$11:$T$11,2,FALSE)))))))),"N")</f>
        <v>0</v>
      </c>
      <c r="X151" s="119" t="b">
        <f>IFERROR(IF(AND(W151="N"),"",(IF(AND(K151="A"),VLOOKUP($W$12,'Sel Coberturas,Capitais,Frquias'!$B$11:$E$17,4,FALSE),IF(AND(K151="B"),VLOOKUP($W$12,'Sel Coberturas,Capitais,Frquias'!$B$22:$E$30,4,FALSE),IF(AND(K151="C"),VLOOKUP($W$12,'Sel Coberturas,Capitais,Frquias'!$B$35:$E$48,4,FALSE),IF(AND(K151="D"),VLOOKUP($W$12,'Sel Coberturas,Capitais,Frquias'!$G$11:$J$15,4,FALSE),IF(AND(K151="E"),VLOOKUP($W$12,'Sel Coberturas,Capitais,Frquias'!$G$22:$J$32,4,FALSE),IF(AND(K151="F"),VLOOKUP($W$12,'Sel Coberturas,Capitais,Frquias'!$L$11:$O$17,4,FALSE),IF(AND(K151="G"),VLOOKUP($W$12,'Sel Coberturas,Capitais,Frquias'!$Q$11:$T$11,4,FALSE)))))))))),"")</f>
        <v>0</v>
      </c>
      <c r="Y151" s="118" t="b">
        <f>IFERROR(IF(AND(K151="A"),VLOOKUP($Y$12,'Sel Coberturas,Capitais,Frquias'!$B$11:$E$17,2,FALSE),IF(AND(K151="B"),VLOOKUP($Y$12,'Sel Coberturas,Capitais,Frquias'!$B$22:$E$30,2,FALSE),IF(AND(K151="C"),VLOOKUP($Y$12,'Sel Coberturas,Capitais,Frquias'!$B$35:$E$48,2,FALSE),IF(AND(K151="D"),VLOOKUP($Y$12,'Sel Coberturas,Capitais,Frquias'!$G$11:$J$15,2,FALSE),IF(AND(K151="E"),VLOOKUP($Y$12,'Sel Coberturas,Capitais,Frquias'!$G$22:$J$32,2,FALSE),IF(AND(K151="F"),VLOOKUP($Y$12,'Sel Coberturas,Capitais,Frquias'!$L$11:$O$17,2,FALSE),IF(AND(K151="G"),VLOOKUP($Y$12,'Sel Coberturas,Capitais,Frquias'!$Q$11:$T$11,2,FALSE)))))))),"N")</f>
        <v>0</v>
      </c>
      <c r="Z151" s="119" t="b">
        <f>IFERROR(IF(AND(Y151="N"),"",(IF(AND(K151="A"),VLOOKUP($Y$12,'Sel Coberturas,Capitais,Frquias'!$B$11:$E$17,4,FALSE),IF(AND(K151="B"),VLOOKUP($Y$12,'Sel Coberturas,Capitais,Frquias'!$B$22:$E$30,4,FALSE),IF(AND(K151="C"),VLOOKUP($Y$12,'Sel Coberturas,Capitais,Frquias'!$B$35:$E$48,4,FALSE),IF(AND(K151="D"),VLOOKUP($Y$12,'Sel Coberturas,Capitais,Frquias'!$G$11:$J$15,4,FALSE),IF(AND(K151="E"),VLOOKUP($Y$12,'Sel Coberturas,Capitais,Frquias'!$G$22:$J$32,4,FALSE),IF(AND(K151="F"),VLOOKUP($Y$12,'Sel Coberturas,Capitais,Frquias'!$L$11:$O$17,4,FALSE),IF(AND(K151="G"),VLOOKUP($Y$12,'Sel Coberturas,Capitais,Frquias'!$Q$11:$T$11,4,FALSE)))))))))),"")</f>
        <v>0</v>
      </c>
      <c r="AA151" s="118" t="b">
        <f>IFERROR(IF(AND(K151="A"),VLOOKUP($AA$12,'Sel Coberturas,Capitais,Frquias'!$B$11:$E$17,2,FALSE),IF(AND(K151="B"),VLOOKUP($AA$12,'Sel Coberturas,Capitais,Frquias'!$B$22:$E$30,2,FALSE),IF(AND(K151="C"),VLOOKUP($AA$12,'Sel Coberturas,Capitais,Frquias'!$B$35:$E$48,2,FALSE),IF(AND(K151="D"),VLOOKUP($AA$12,'Sel Coberturas,Capitais,Frquias'!$G$11:$J$15,2,FALSE),IF(AND(K151="E"),VLOOKUP($AA$12,'Sel Coberturas,Capitais,Frquias'!$G$22:$J$32,2,FALSE),IF(AND(K151="F"),VLOOKUP($AA$12,'Sel Coberturas,Capitais,Frquias'!$L$11:$O$17,2,FALSE),IF(AND(K151="G"),VLOOKUP($AA$12,'Sel Coberturas,Capitais,Frquias'!$Q$11:$T$11,2,FALSE)))))))),"N")</f>
        <v>0</v>
      </c>
      <c r="AB151" s="119" t="b">
        <f>IFERROR(IF(AND(AA151="N"),"",(IF(AND(K151="A"),VLOOKUP($AA$12,'Sel Coberturas,Capitais,Frquias'!$B$11:$E$17,4,FALSE),IF(AND(K151="B"),VLOOKUP($AA$12,'Sel Coberturas,Capitais,Frquias'!$B$22:$E$30,4,FALSE),IF(AND(K151="C"),VLOOKUP($AA$12,'Sel Coberturas,Capitais,Frquias'!$B$35:$E$48,4,FALSE),IF(AND(K151="D"),VLOOKUP($AA$12,'Sel Coberturas,Capitais,Frquias'!$G$11:$J$15,4,FALSE),IF(AND(K151="E"),VLOOKUP($AA$12,'Sel Coberturas,Capitais,Frquias'!$G$22:$J$32,4,FALSE),IF(AND(K151="F"),VLOOKUP($AA$12,'Sel Coberturas,Capitais,Frquias'!$L$11:$O$17,4,FALSE),IF(AND(K151="G"),VLOOKUP($AA$12,'Sel Coberturas,Capitais,Frquias'!$Q$11:$T$11,4,FALSE)))))))))),"")</f>
        <v>0</v>
      </c>
      <c r="AC151" s="118" t="b">
        <f>IFERROR(IF(AND(K151="A"),VLOOKUP($AC$12,'Sel Coberturas,Capitais,Frquias'!$B$11:$E$17,2,FALSE),IF(AND(K151="B"),VLOOKUP($AC$12,'Sel Coberturas,Capitais,Frquias'!$B$22:$E$30,2,FALSE),IF(AND(K151="C"),VLOOKUP($AC$12,'Sel Coberturas,Capitais,Frquias'!$B$35:$E$48,2,FALSE),IF(AND(K151="D"),VLOOKUP($AC$12,'Sel Coberturas,Capitais,Frquias'!$G$11:$J$15,2,FALSE),IF(AND(K151="E"),VLOOKUP($AC$12,'Sel Coberturas,Capitais,Frquias'!$G$22:$J$32,2,FALSE),IF(AND(K151="F"),VLOOKUP($AC$12,'Sel Coberturas,Capitais,Frquias'!$L$11:$O$17,2,FALSE),IF(AND(K151="G"),VLOOKUP($AC$12,'Sel Coberturas,Capitais,Frquias'!$Q$11:$T$11,2,FALSE)))))))),"N")</f>
        <v>0</v>
      </c>
      <c r="AD151" s="118" t="b">
        <f>IF(AND(AC151="N"),"N",(IF(AND(K151="A"),VLOOKUP($AC$12,'Sel Coberturas,Capitais,Frquias'!$B$11:$E$17,3,FALSE),IF(AND(K151="B"),VLOOKUP($AC$12,'Sel Coberturas,Capitais,Frquias'!$B$22:$E$30,3,FALSE),IF(AND(K151="C"),VLOOKUP($AC$12,'Sel Coberturas,Capitais,Frquias'!$B$35:$E$48,3,FALSE),IF(AND(K151="D"),VLOOKUP($AC$12,'Sel Coberturas,Capitais,Frquias'!$G$11:$J$15,3,FALSE),IF(AND(K151="E"),VLOOKUP($AC$12,'Sel Coberturas,Capitais,Frquias'!$G$22:$J$32,3,FALSE),IF(AND(K151="F"),VLOOKUP($AC$12,'Sel Coberturas,Capitais,Frquias'!$L$11:$O$17,3,FALSE),IF(AND(K151="G"),VLOOKUP($AC$12,'Sel Coberturas,Capitais,Frquias'!$Q$11:$T$11,3,FALSE))))))))))</f>
        <v>0</v>
      </c>
      <c r="AE151" s="118" t="b">
        <f>IFERROR(IF(AND(K151="A"),VLOOKUP($AE$12,'Sel Coberturas,Capitais,Frquias'!$B$11:$E$17,2,FALSE),IF(AND(K151="B"),VLOOKUP($AE$12,'Sel Coberturas,Capitais,Frquias'!$B$22:$E$30,2,FALSE),IF(AND(K151="C"),VLOOKUP($AE$12,'Sel Coberturas,Capitais,Frquias'!$B$35:$E$48,2,FALSE),IF(AND(K151="D"),VLOOKUP($AE$12,'Sel Coberturas,Capitais,Frquias'!$G$11:$J$15,2,FALSE),IF(AND(K151="E"),VLOOKUP($AE$12,'Sel Coberturas,Capitais,Frquias'!$G$22:$J$32,2,FALSE),IF(AND(K151="F"),VLOOKUP($AE$12,'Sel Coberturas,Capitais,Frquias'!$L$11:$O$17,2,FALSE),IF(AND(K151="G"),VLOOKUP($AE$12,'Sel Coberturas,Capitais,Frquias'!$Q$11:$T$11,2,FALSE)))))))),"N")</f>
        <v>0</v>
      </c>
      <c r="AF151" s="118" t="b">
        <f>IF(AND(AE151="N"),"N",(IF(AND(K151="A"),VLOOKUP($AE$12,'Sel Coberturas,Capitais,Frquias'!$B$11:$E$17,3,FALSE),IF(AND(K151="B"),VLOOKUP($AE$12,'Sel Coberturas,Capitais,Frquias'!$B$22:$E$30,3,FALSE),IF(AND(K151="C"),VLOOKUP($AE$12,'Sel Coberturas,Capitais,Frquias'!$B$35:$E$48,3,FALSE),IF(AND(K151="D"),VLOOKUP($AE$12,'Sel Coberturas,Capitais,Frquias'!$G$11:$J$15,3,FALSE),IF(AND(K151="E"),VLOOKUP($AE$12,'Sel Coberturas,Capitais,Frquias'!$G$22:$J$32,3,FALSE),IF(AND(K151="F"),VLOOKUP($AE$12,'Sel Coberturas,Capitais,Frquias'!$L$11:$O$17,3,FALSE),IF(AND(K151="G"),VLOOKUP($AE$12,'Sel Coberturas,Capitais,Frquias'!$Q$11:$T$11,3,FALSE))))))))))</f>
        <v>0</v>
      </c>
      <c r="AG151" s="118" t="b">
        <f>IFERROR(IF(AND(K151="A"),VLOOKUP($AG$12,'Sel Coberturas,Capitais,Frquias'!$B$11:$E$17,2,FALSE),IF(AND(K151="B"),VLOOKUP($AG$12,'Sel Coberturas,Capitais,Frquias'!$B$22:$E$30,2,FALSE),IF(AND(K151="C"),VLOOKUP($AG$12,'Sel Coberturas,Capitais,Frquias'!$B$35:$E$48,2,FALSE),IF(AND(K151="D"),VLOOKUP($AG$12,'Sel Coberturas,Capitais,Frquias'!$G$11:$J$15,2,FALSE),IF(AND(K151="E"),VLOOKUP($AG$12,'Sel Coberturas,Capitais,Frquias'!$G$22:$J$32,2,FALSE),IF(AND(K151="F"),VLOOKUP($AG$12,'Sel Coberturas,Capitais,Frquias'!$L$11:$O$17,2,FALSE),IF(AND(K151="G"),VLOOKUP($AG$12,'Sel Coberturas,Capitais,Frquias'!$Q$11:$T$11,2,FALSE)))))))),"N")</f>
        <v>0</v>
      </c>
      <c r="AH151" s="118" t="b">
        <f>IF(AND(AG151="N"),"N",(IF(AND(K151="A"),VLOOKUP($AG$12,'Sel Coberturas,Capitais,Frquias'!$B$11:$E$17,3,FALSE),IF(AND(K151="B"),VLOOKUP($AG$12,'Sel Coberturas,Capitais,Frquias'!$B$22:$E$30,3,FALSE),IF(AND(K151="C"),VLOOKUP($AG$12,'Sel Coberturas,Capitais,Frquias'!$B$35:$E$48,3,FALSE),IF(AND(K151="D"),VLOOKUP($AG$12,'Sel Coberturas,Capitais,Frquias'!$G$11:$J$15,3,FALSE),IF(AND(K151="E"),VLOOKUP($AG$12,'Sel Coberturas,Capitais,Frquias'!$G$22:$J$32,3,FALSE),IF(AND(K151="F"),VLOOKUP($AG$12,'Sel Coberturas,Capitais,Frquias'!$L$11:$O$17,3,FALSE),IF(AND(K151="G"),VLOOKUP($AG$12,'Sel Coberturas,Capitais,Frquias'!$Q$11:$T$11,3,FALSE))))))))))</f>
        <v>0</v>
      </c>
      <c r="AI151" s="118" t="b">
        <f>IFERROR(IF(AND(K151="A"),VLOOKUP($AI$12,'Sel Coberturas,Capitais,Frquias'!$B$11:$E$17,2,FALSE),IF(AND(K151="B"),VLOOKUP($AI$12,'Sel Coberturas,Capitais,Frquias'!$B$22:$E$30,2,FALSE),IF(AND(K151="C"),VLOOKUP($AI$12,'Sel Coberturas,Capitais,Frquias'!$B$35:$E$48,2,FALSE),IF(AND(K151="D"),VLOOKUP($AI$12,'Sel Coberturas,Capitais,Frquias'!$G$11:$J$15,2,FALSE),IF(AND(K151="E"),VLOOKUP($AI$12,'Sel Coberturas,Capitais,Frquias'!$G$22:$J$32,2,FALSE),IF(AND(K151="F"),VLOOKUP($AI$12,'Sel Coberturas,Capitais,Frquias'!$L$11:$O$17,2,FALSE),IF(AND(K151="G"),VLOOKUP($AI$12,'Sel Coberturas,Capitais,Frquias'!$Q$11:$T$11,2,FALSE)))))))),"N")</f>
        <v>0</v>
      </c>
      <c r="BU151" s="100" t="s">
        <v>697</v>
      </c>
      <c r="BV151" s="100" t="s">
        <v>217</v>
      </c>
      <c r="BW151" s="94" t="s">
        <v>696</v>
      </c>
      <c r="BY151" s="102" t="s">
        <v>1498</v>
      </c>
      <c r="BZ151" s="103" t="s">
        <v>912</v>
      </c>
      <c r="CA151" s="103">
        <v>2880</v>
      </c>
      <c r="CC151" s="90">
        <v>2640</v>
      </c>
      <c r="CD151" s="89" t="s">
        <v>1985</v>
      </c>
      <c r="CF151" s="90">
        <v>13993</v>
      </c>
      <c r="CG151" s="92" t="s">
        <v>1986</v>
      </c>
    </row>
    <row r="152" spans="1:85">
      <c r="A152" s="85">
        <f t="shared" si="2"/>
        <v>140</v>
      </c>
      <c r="B152" s="114"/>
      <c r="C152" s="115"/>
      <c r="D152" s="115"/>
      <c r="E152" s="115"/>
      <c r="F152" s="114"/>
      <c r="G152" s="114"/>
      <c r="H152" s="114"/>
      <c r="I152" s="121"/>
      <c r="J152" s="116"/>
      <c r="K152" s="116"/>
      <c r="L152" s="117" t="b">
        <f>IFERROR(IF(AND(K152="A"),VLOOKUP($L$12,'Sel Coberturas,Capitais,Frquias'!$B$11:$E$17,3,FALSE),IF(AND(K152="B"),VLOOKUP($L$12,'Sel Coberturas,Capitais,Frquias'!$B$22:$E$30,3,FALSE),IF(AND(K152="C"),VLOOKUP($L$12,'Sel Coberturas,Capitais,Frquias'!$B$35:$E$48,3,FALSE),IF(AND(K152="D"),VLOOKUP($L$12,'Sel Coberturas,Capitais,Frquias'!$G$11:$J$15,3,FALSE),IF(AND(K152="E"),VLOOKUP($L$12,'Sel Coberturas,Capitais,Frquias'!$G$22:$J$32,3,FALSE),IF(AND(K152="F"),VLOOKUP($L$12,'Sel Coberturas,Capitais,Frquias'!$L$11:$O$17,3,FALSE),IF(AND(K152="G"),VLOOKUP($L$12,'Sel Coberturas,Capitais,Frquias'!$Q$11:$T$11,3,FALSE)))))))),"")</f>
        <v>0</v>
      </c>
      <c r="M152" s="118" t="b">
        <f>IFERROR(IF(AND(K152="A"),VLOOKUP($M$12,'Sel Coberturas,Capitais,Frquias'!$B$11:$E$17,2,FALSE),IF(AND(K152="B"),VLOOKUP($M$12,'Sel Coberturas,Capitais,Frquias'!$B$22:$E$30,2,FALSE),IF(AND(K152="C"),VLOOKUP($M$12,'Sel Coberturas,Capitais,Frquias'!$B$35:$E$48,2,FALSE),IF(AND(K152="D"),VLOOKUP($M$12,'Sel Coberturas,Capitais,Frquias'!$G$11:$J$15,2,FALSE),IF(AND(K152="E"),VLOOKUP($M$12,'Sel Coberturas,Capitais,Frquias'!$G$22:$J$32,2,FALSE),IF(AND(K152="F"),VLOOKUP($M$12,'Sel Coberturas,Capitais,Frquias'!$L$11:$O$17,2,FALSE),IF(AND(K152="G"),VLOOKUP($M$12,'Sel Coberturas,Capitais,Frquias'!$Q$11:$T$11,2,FALSE)))))))),"N")</f>
        <v>0</v>
      </c>
      <c r="N152" s="118" t="b">
        <f>IF(AND(M152="N"),"N",(IF(AND(K152="A"),VLOOKUP($M$12,'Sel Coberturas,Capitais,Frquias'!$B$11:$E$17,3,FALSE),IF(AND(K152="B"),VLOOKUP($M$12,'Sel Coberturas,Capitais,Frquias'!$B$22:$E$30,3,FALSE),IF(AND(K152="C"),VLOOKUP($M$12,'Sel Coberturas,Capitais,Frquias'!$B$35:$E$48,3,FALSE),IF(AND(K152="D"),VLOOKUP($M$12,'Sel Coberturas,Capitais,Frquias'!$G$11:$J$15,3,FALSE),IF(AND(K152="E"),VLOOKUP($M$12,'Sel Coberturas,Capitais,Frquias'!$G$22:$J$32,3,FALSE),IF(AND(K152="F"),VLOOKUP($M$12,'Sel Coberturas,Capitais,Frquias'!$L$11:$O$17,3,FALSE),IF(AND(K152="G"),VLOOKUP($M$12,'Sel Coberturas,Capitais,Frquias'!$Q$11:$T$11,3,FALSE))))))))))</f>
        <v>0</v>
      </c>
      <c r="O152" s="118" t="b">
        <f>IFERROR(IF(AND(K152="A"),VLOOKUP($O$12,'Sel Coberturas,Capitais,Frquias'!$B$11:$E$17,2,FALSE),IF(AND(K152="B"),VLOOKUP($O$12,'Sel Coberturas,Capitais,Frquias'!$B$22:$E$30,2,FALSE),IF(AND(K152="C"),VLOOKUP($O$12,'Sel Coberturas,Capitais,Frquias'!$B$35:$E$48,2,FALSE),IF(AND(K152="D"),VLOOKUP($O$12,'Sel Coberturas,Capitais,Frquias'!$G$11:$J$15,2,FALSE),IF(AND(K152="E"),VLOOKUP($O$12,'Sel Coberturas,Capitais,Frquias'!$G$22:$J$32,2,FALSE),IF(AND(K152="F"),VLOOKUP($O$12,'Sel Coberturas,Capitais,Frquias'!$L$11:$O$17,2,FALSE),IF(AND(K152="G"),VLOOKUP($O$12,'Sel Coberturas,Capitais,Frquias'!$Q$11:$T$11,2,FALSE)))))))),"N")</f>
        <v>0</v>
      </c>
      <c r="P152" s="118" t="b">
        <f>IFERROR(IF(AND(K152="A"),VLOOKUP($P$12,'Sel Coberturas,Capitais,Frquias'!$B$11:$E$17,2,FALSE),IF(AND(K152="B"),VLOOKUP($P$12,'Sel Coberturas,Capitais,Frquias'!$B$22:$E$30,2,FALSE),IF(AND(K152="C"),VLOOKUP($P$12,'Sel Coberturas,Capitais,Frquias'!$B$35:$E$48,2,FALSE),IF(AND(K152="D"),VLOOKUP($P$12,'Sel Coberturas,Capitais,Frquias'!$G$11:$J$15,2,FALSE),IF(AND(K152="E"),VLOOKUP($P$12,'Sel Coberturas,Capitais,Frquias'!$G$22:$J$32,2,FALSE),IF(AND(K152="F"),VLOOKUP($P$12,'Sel Coberturas,Capitais,Frquias'!$L$11:$O$17,2,FALSE),IF(AND(K152="G"),VLOOKUP($P$12,'Sel Coberturas,Capitais,Frquias'!$Q$11:$T$11,2,FALSE)))))))),"N")</f>
        <v>0</v>
      </c>
      <c r="Q152" s="118" t="b">
        <f>IFERROR(IF(AND(K152="A"),VLOOKUP($Q$12,'Sel Coberturas,Capitais,Frquias'!$B$11:$E$17,2,FALSE),IF(AND(K152="B"),VLOOKUP($Q$12,'Sel Coberturas,Capitais,Frquias'!$B$22:$E$30,2,FALSE),IF(AND(K152="C"),VLOOKUP($Q$12,'Sel Coberturas,Capitais,Frquias'!$B$35:$E$48,2,FALSE),IF(AND(K152="D"),VLOOKUP($Q$12,'Sel Coberturas,Capitais,Frquias'!$G$11:$J$15,2,FALSE),IF(AND(K152="E"),VLOOKUP($Q$12,'Sel Coberturas,Capitais,Frquias'!$G$22:$J$32,2,FALSE),IF(AND(K152="F"),VLOOKUP($Q$12,'Sel Coberturas,Capitais,Frquias'!$L$11:$O$17,2,FALSE),IF(AND(K152="G"),VLOOKUP($Q$12,'Sel Coberturas,Capitais,Frquias'!$Q$11:$T$11,2,FALSE)))))))),"N")</f>
        <v>0</v>
      </c>
      <c r="R152" s="118" t="b">
        <f>IF(AND(Q152="N"),"N",(IF(AND(K152="A"),VLOOKUP($Q$12,'Sel Coberturas,Capitais,Frquias'!$B$11:$E$17,3,FALSE),IF(AND(K152="B"),VLOOKUP($Q$12,'Sel Coberturas,Capitais,Frquias'!$B$22:$E$30,3,FALSE),IF(AND(K152="C"),VLOOKUP($Q$12,'Sel Coberturas,Capitais,Frquias'!$B$35:$E$48,3,FALSE),IF(AND(K152="D"),VLOOKUP($Q$12,'Sel Coberturas,Capitais,Frquias'!$G$11:$J$15,3,FALSE),IF(AND(K152="E"),VLOOKUP($Q$12,'Sel Coberturas,Capitais,Frquias'!$G$22:$J$32,3,FALSE),IF(AND(K152="F"),VLOOKUP($Q$12,'Sel Coberturas,Capitais,Frquias'!$L$11:$O$17,3,FALSE),IF(AND(K152="G"),VLOOKUP($Q$12,'Sel Coberturas,Capitais,Frquias'!$Q$11:$T$11,3,FALSE))))))))))</f>
        <v>0</v>
      </c>
      <c r="S152" s="118" t="b">
        <f>IFERROR(IF(AND(K152="A"),VLOOKUP($S$12,'Sel Coberturas,Capitais,Frquias'!$B$11:$E$17,2,FALSE),IF(AND(K152="B"),VLOOKUP($S$12,'Sel Coberturas,Capitais,Frquias'!$B$22:$E$30,2,FALSE),IF(AND(K152="C"),VLOOKUP($S$12,'Sel Coberturas,Capitais,Frquias'!$B$35:$E$48,2,FALSE),IF(AND(K152="D"),VLOOKUP($S$12,'Sel Coberturas,Capitais,Frquias'!$G$11:$J$15,2,FALSE),IF(AND(K152="E"),VLOOKUP($S$12,'Sel Coberturas,Capitais,Frquias'!$G$22:$J$32,2,FALSE),IF(AND(K152="F"),VLOOKUP($S$12,'Sel Coberturas,Capitais,Frquias'!$L$11:$O$17,2,FALSE),IF(AND(K152="G"),VLOOKUP($S$12,'Sel Coberturas,Capitais,Frquias'!$Q$11:$T$11,2,FALSE)))))))),"N")</f>
        <v>0</v>
      </c>
      <c r="T152" s="118" t="b">
        <f>IFERROR(IF(AND(S152="N"),"",(IF(AND(K152="A"),VLOOKUP($S$12,'Sel Coberturas,Capitais,Frquias'!$B$11:$E$17,4,FALSE),IF(AND(K152="B"),VLOOKUP($S$12,'Sel Coberturas,Capitais,Frquias'!$B$22:$E$30,4,FALSE),IF(AND(K152="C"),VLOOKUP($S$12,'Sel Coberturas,Capitais,Frquias'!$B$35:$E$48,4,FALSE),IF(AND(K152="D"),VLOOKUP($S$12,'Sel Coberturas,Capitais,Frquias'!$G$11:$J$15,4,FALSE),IF(AND(K152="E"),VLOOKUP($S$12,'Sel Coberturas,Capitais,Frquias'!$G$22:$J$32,4,FALSE),IF(AND(K152="F"),VLOOKUP($S$12,'Sel Coberturas,Capitais,Frquias'!$L$11:$O$17,4,FALSE),IF(AND(K152="G"),VLOOKUP($S$12,'Sel Coberturas,Capitais,Frquias'!$Q$11:$T$11,4,FALSE)))))))))),"")</f>
        <v>0</v>
      </c>
      <c r="U152" s="118" t="b">
        <f>IFERROR(IF(AND(K152="A"),VLOOKUP($U$12,'Sel Coberturas,Capitais,Frquias'!$B$11:$E$17,2,FALSE),IF(AND(K152="B"),VLOOKUP($U$12,'Sel Coberturas,Capitais,Frquias'!$B$22:$E$30,2,FALSE),IF(AND(K152="C"),VLOOKUP($U$12,'Sel Coberturas,Capitais,Frquias'!$B$35:$E$48,2,FALSE),IF(AND(K152="D"),VLOOKUP($U$12,'Sel Coberturas,Capitais,Frquias'!$G$11:$J$15,2,FALSE),IF(AND(K152="E"),VLOOKUP($U$12,'Sel Coberturas,Capitais,Frquias'!$G$22:$J$32,2,FALSE),IF(AND(K152="F"),VLOOKUP($U$12,'Sel Coberturas,Capitais,Frquias'!$L$11:$O$17,2,FALSE),IF(AND(K152="G"),VLOOKUP($U$12,'Sel Coberturas,Capitais,Frquias'!$Q$11:$T$11,2,FALSE)))))))),"N")</f>
        <v>0</v>
      </c>
      <c r="V152" s="119" t="b">
        <f>IFERROR(IF(AND(U152="N"),"",(IF(AND(K152="A"),VLOOKUP($U$12,'Sel Coberturas,Capitais,Frquias'!$B$11:$E$17,4,FALSE),IF(AND(K152="B"),VLOOKUP($U$12,'Sel Coberturas,Capitais,Frquias'!$B$22:$E$30,4,FALSE),IF(AND(K152="C"),VLOOKUP($U$12,'Sel Coberturas,Capitais,Frquias'!$B$35:$E$48,4,FALSE),IF(AND(K152="D"),VLOOKUP($U$12,'Sel Coberturas,Capitais,Frquias'!$G$11:$J$15,4,FALSE),IF(AND(K152="E"),VLOOKUP($U$12,'Sel Coberturas,Capitais,Frquias'!$G$22:$J$32,4,FALSE),IF(AND(K152="F"),VLOOKUP($U$12,'Sel Coberturas,Capitais,Frquias'!$L$11:$O$17,4,FALSE),IF(AND(K152="G"),VLOOKUP($U$12,'Sel Coberturas,Capitais,Frquias'!$Q$11:$T$11,4,FALSE)))))))))),"")</f>
        <v>0</v>
      </c>
      <c r="W152" s="118" t="b">
        <f>IFERROR(IF(AND(K152="A"),VLOOKUP($W$12,'Sel Coberturas,Capitais,Frquias'!$B$11:$E$17,2,FALSE),IF(AND(K152="B"),VLOOKUP($W$12,'Sel Coberturas,Capitais,Frquias'!$B$22:$E$30,2,FALSE),IF(AND(K152="C"),VLOOKUP($W$12,'Sel Coberturas,Capitais,Frquias'!$B$35:$E$48,2,FALSE),IF(AND(K152="D"),VLOOKUP($W$12,'Sel Coberturas,Capitais,Frquias'!$G$11:$J$15,2,FALSE),IF(AND(K152="E"),VLOOKUP($W$12,'Sel Coberturas,Capitais,Frquias'!$G$22:$J$32,2,FALSE),IF(AND(K152="F"),VLOOKUP($W$12,'Sel Coberturas,Capitais,Frquias'!$L$11:$O$17,2,FALSE),IF(AND(K152="G"),VLOOKUP($W$12,'Sel Coberturas,Capitais,Frquias'!$Q$11:$T$11,2,FALSE)))))))),"N")</f>
        <v>0</v>
      </c>
      <c r="X152" s="119" t="b">
        <f>IFERROR(IF(AND(W152="N"),"",(IF(AND(K152="A"),VLOOKUP($W$12,'Sel Coberturas,Capitais,Frquias'!$B$11:$E$17,4,FALSE),IF(AND(K152="B"),VLOOKUP($W$12,'Sel Coberturas,Capitais,Frquias'!$B$22:$E$30,4,FALSE),IF(AND(K152="C"),VLOOKUP($W$12,'Sel Coberturas,Capitais,Frquias'!$B$35:$E$48,4,FALSE),IF(AND(K152="D"),VLOOKUP($W$12,'Sel Coberturas,Capitais,Frquias'!$G$11:$J$15,4,FALSE),IF(AND(K152="E"),VLOOKUP($W$12,'Sel Coberturas,Capitais,Frquias'!$G$22:$J$32,4,FALSE),IF(AND(K152="F"),VLOOKUP($W$12,'Sel Coberturas,Capitais,Frquias'!$L$11:$O$17,4,FALSE),IF(AND(K152="G"),VLOOKUP($W$12,'Sel Coberturas,Capitais,Frquias'!$Q$11:$T$11,4,FALSE)))))))))),"")</f>
        <v>0</v>
      </c>
      <c r="Y152" s="118" t="b">
        <f>IFERROR(IF(AND(K152="A"),VLOOKUP($Y$12,'Sel Coberturas,Capitais,Frquias'!$B$11:$E$17,2,FALSE),IF(AND(K152="B"),VLOOKUP($Y$12,'Sel Coberturas,Capitais,Frquias'!$B$22:$E$30,2,FALSE),IF(AND(K152="C"),VLOOKUP($Y$12,'Sel Coberturas,Capitais,Frquias'!$B$35:$E$48,2,FALSE),IF(AND(K152="D"),VLOOKUP($Y$12,'Sel Coberturas,Capitais,Frquias'!$G$11:$J$15,2,FALSE),IF(AND(K152="E"),VLOOKUP($Y$12,'Sel Coberturas,Capitais,Frquias'!$G$22:$J$32,2,FALSE),IF(AND(K152="F"),VLOOKUP($Y$12,'Sel Coberturas,Capitais,Frquias'!$L$11:$O$17,2,FALSE),IF(AND(K152="G"),VLOOKUP($Y$12,'Sel Coberturas,Capitais,Frquias'!$Q$11:$T$11,2,FALSE)))))))),"N")</f>
        <v>0</v>
      </c>
      <c r="Z152" s="119" t="b">
        <f>IFERROR(IF(AND(Y152="N"),"",(IF(AND(K152="A"),VLOOKUP($Y$12,'Sel Coberturas,Capitais,Frquias'!$B$11:$E$17,4,FALSE),IF(AND(K152="B"),VLOOKUP($Y$12,'Sel Coberturas,Capitais,Frquias'!$B$22:$E$30,4,FALSE),IF(AND(K152="C"),VLOOKUP($Y$12,'Sel Coberturas,Capitais,Frquias'!$B$35:$E$48,4,FALSE),IF(AND(K152="D"),VLOOKUP($Y$12,'Sel Coberturas,Capitais,Frquias'!$G$11:$J$15,4,FALSE),IF(AND(K152="E"),VLOOKUP($Y$12,'Sel Coberturas,Capitais,Frquias'!$G$22:$J$32,4,FALSE),IF(AND(K152="F"),VLOOKUP($Y$12,'Sel Coberturas,Capitais,Frquias'!$L$11:$O$17,4,FALSE),IF(AND(K152="G"),VLOOKUP($Y$12,'Sel Coberturas,Capitais,Frquias'!$Q$11:$T$11,4,FALSE)))))))))),"")</f>
        <v>0</v>
      </c>
      <c r="AA152" s="118" t="b">
        <f>IFERROR(IF(AND(K152="A"),VLOOKUP($AA$12,'Sel Coberturas,Capitais,Frquias'!$B$11:$E$17,2,FALSE),IF(AND(K152="B"),VLOOKUP($AA$12,'Sel Coberturas,Capitais,Frquias'!$B$22:$E$30,2,FALSE),IF(AND(K152="C"),VLOOKUP($AA$12,'Sel Coberturas,Capitais,Frquias'!$B$35:$E$48,2,FALSE),IF(AND(K152="D"),VLOOKUP($AA$12,'Sel Coberturas,Capitais,Frquias'!$G$11:$J$15,2,FALSE),IF(AND(K152="E"),VLOOKUP($AA$12,'Sel Coberturas,Capitais,Frquias'!$G$22:$J$32,2,FALSE),IF(AND(K152="F"),VLOOKUP($AA$12,'Sel Coberturas,Capitais,Frquias'!$L$11:$O$17,2,FALSE),IF(AND(K152="G"),VLOOKUP($AA$12,'Sel Coberturas,Capitais,Frquias'!$Q$11:$T$11,2,FALSE)))))))),"N")</f>
        <v>0</v>
      </c>
      <c r="AB152" s="119" t="b">
        <f>IFERROR(IF(AND(AA152="N"),"",(IF(AND(K152="A"),VLOOKUP($AA$12,'Sel Coberturas,Capitais,Frquias'!$B$11:$E$17,4,FALSE),IF(AND(K152="B"),VLOOKUP($AA$12,'Sel Coberturas,Capitais,Frquias'!$B$22:$E$30,4,FALSE),IF(AND(K152="C"),VLOOKUP($AA$12,'Sel Coberturas,Capitais,Frquias'!$B$35:$E$48,4,FALSE),IF(AND(K152="D"),VLOOKUP($AA$12,'Sel Coberturas,Capitais,Frquias'!$G$11:$J$15,4,FALSE),IF(AND(K152="E"),VLOOKUP($AA$12,'Sel Coberturas,Capitais,Frquias'!$G$22:$J$32,4,FALSE),IF(AND(K152="F"),VLOOKUP($AA$12,'Sel Coberturas,Capitais,Frquias'!$L$11:$O$17,4,FALSE),IF(AND(K152="G"),VLOOKUP($AA$12,'Sel Coberturas,Capitais,Frquias'!$Q$11:$T$11,4,FALSE)))))))))),"")</f>
        <v>0</v>
      </c>
      <c r="AC152" s="118" t="b">
        <f>IFERROR(IF(AND(K152="A"),VLOOKUP($AC$12,'Sel Coberturas,Capitais,Frquias'!$B$11:$E$17,2,FALSE),IF(AND(K152="B"),VLOOKUP($AC$12,'Sel Coberturas,Capitais,Frquias'!$B$22:$E$30,2,FALSE),IF(AND(K152="C"),VLOOKUP($AC$12,'Sel Coberturas,Capitais,Frquias'!$B$35:$E$48,2,FALSE),IF(AND(K152="D"),VLOOKUP($AC$12,'Sel Coberturas,Capitais,Frquias'!$G$11:$J$15,2,FALSE),IF(AND(K152="E"),VLOOKUP($AC$12,'Sel Coberturas,Capitais,Frquias'!$G$22:$J$32,2,FALSE),IF(AND(K152="F"),VLOOKUP($AC$12,'Sel Coberturas,Capitais,Frquias'!$L$11:$O$17,2,FALSE),IF(AND(K152="G"),VLOOKUP($AC$12,'Sel Coberturas,Capitais,Frquias'!$Q$11:$T$11,2,FALSE)))))))),"N")</f>
        <v>0</v>
      </c>
      <c r="AD152" s="118" t="b">
        <f>IF(AND(AC152="N"),"N",(IF(AND(K152="A"),VLOOKUP($AC$12,'Sel Coberturas,Capitais,Frquias'!$B$11:$E$17,3,FALSE),IF(AND(K152="B"),VLOOKUP($AC$12,'Sel Coberturas,Capitais,Frquias'!$B$22:$E$30,3,FALSE),IF(AND(K152="C"),VLOOKUP($AC$12,'Sel Coberturas,Capitais,Frquias'!$B$35:$E$48,3,FALSE),IF(AND(K152="D"),VLOOKUP($AC$12,'Sel Coberturas,Capitais,Frquias'!$G$11:$J$15,3,FALSE),IF(AND(K152="E"),VLOOKUP($AC$12,'Sel Coberturas,Capitais,Frquias'!$G$22:$J$32,3,FALSE),IF(AND(K152="F"),VLOOKUP($AC$12,'Sel Coberturas,Capitais,Frquias'!$L$11:$O$17,3,FALSE),IF(AND(K152="G"),VLOOKUP($AC$12,'Sel Coberturas,Capitais,Frquias'!$Q$11:$T$11,3,FALSE))))))))))</f>
        <v>0</v>
      </c>
      <c r="AE152" s="118" t="b">
        <f>IFERROR(IF(AND(K152="A"),VLOOKUP($AE$12,'Sel Coberturas,Capitais,Frquias'!$B$11:$E$17,2,FALSE),IF(AND(K152="B"),VLOOKUP($AE$12,'Sel Coberturas,Capitais,Frquias'!$B$22:$E$30,2,FALSE),IF(AND(K152="C"),VLOOKUP($AE$12,'Sel Coberturas,Capitais,Frquias'!$B$35:$E$48,2,FALSE),IF(AND(K152="D"),VLOOKUP($AE$12,'Sel Coberturas,Capitais,Frquias'!$G$11:$J$15,2,FALSE),IF(AND(K152="E"),VLOOKUP($AE$12,'Sel Coberturas,Capitais,Frquias'!$G$22:$J$32,2,FALSE),IF(AND(K152="F"),VLOOKUP($AE$12,'Sel Coberturas,Capitais,Frquias'!$L$11:$O$17,2,FALSE),IF(AND(K152="G"),VLOOKUP($AE$12,'Sel Coberturas,Capitais,Frquias'!$Q$11:$T$11,2,FALSE)))))))),"N")</f>
        <v>0</v>
      </c>
      <c r="AF152" s="118" t="b">
        <f>IF(AND(AE152="N"),"N",(IF(AND(K152="A"),VLOOKUP($AE$12,'Sel Coberturas,Capitais,Frquias'!$B$11:$E$17,3,FALSE),IF(AND(K152="B"),VLOOKUP($AE$12,'Sel Coberturas,Capitais,Frquias'!$B$22:$E$30,3,FALSE),IF(AND(K152="C"),VLOOKUP($AE$12,'Sel Coberturas,Capitais,Frquias'!$B$35:$E$48,3,FALSE),IF(AND(K152="D"),VLOOKUP($AE$12,'Sel Coberturas,Capitais,Frquias'!$G$11:$J$15,3,FALSE),IF(AND(K152="E"),VLOOKUP($AE$12,'Sel Coberturas,Capitais,Frquias'!$G$22:$J$32,3,FALSE),IF(AND(K152="F"),VLOOKUP($AE$12,'Sel Coberturas,Capitais,Frquias'!$L$11:$O$17,3,FALSE),IF(AND(K152="G"),VLOOKUP($AE$12,'Sel Coberturas,Capitais,Frquias'!$Q$11:$T$11,3,FALSE))))))))))</f>
        <v>0</v>
      </c>
      <c r="AG152" s="118" t="b">
        <f>IFERROR(IF(AND(K152="A"),VLOOKUP($AG$12,'Sel Coberturas,Capitais,Frquias'!$B$11:$E$17,2,FALSE),IF(AND(K152="B"),VLOOKUP($AG$12,'Sel Coberturas,Capitais,Frquias'!$B$22:$E$30,2,FALSE),IF(AND(K152="C"),VLOOKUP($AG$12,'Sel Coberturas,Capitais,Frquias'!$B$35:$E$48,2,FALSE),IF(AND(K152="D"),VLOOKUP($AG$12,'Sel Coberturas,Capitais,Frquias'!$G$11:$J$15,2,FALSE),IF(AND(K152="E"),VLOOKUP($AG$12,'Sel Coberturas,Capitais,Frquias'!$G$22:$J$32,2,FALSE),IF(AND(K152="F"),VLOOKUP($AG$12,'Sel Coberturas,Capitais,Frquias'!$L$11:$O$17,2,FALSE),IF(AND(K152="G"),VLOOKUP($AG$12,'Sel Coberturas,Capitais,Frquias'!$Q$11:$T$11,2,FALSE)))))))),"N")</f>
        <v>0</v>
      </c>
      <c r="AH152" s="118" t="b">
        <f>IF(AND(AG152="N"),"N",(IF(AND(K152="A"),VLOOKUP($AG$12,'Sel Coberturas,Capitais,Frquias'!$B$11:$E$17,3,FALSE),IF(AND(K152="B"),VLOOKUP($AG$12,'Sel Coberturas,Capitais,Frquias'!$B$22:$E$30,3,FALSE),IF(AND(K152="C"),VLOOKUP($AG$12,'Sel Coberturas,Capitais,Frquias'!$B$35:$E$48,3,FALSE),IF(AND(K152="D"),VLOOKUP($AG$12,'Sel Coberturas,Capitais,Frquias'!$G$11:$J$15,3,FALSE),IF(AND(K152="E"),VLOOKUP($AG$12,'Sel Coberturas,Capitais,Frquias'!$G$22:$J$32,3,FALSE),IF(AND(K152="F"),VLOOKUP($AG$12,'Sel Coberturas,Capitais,Frquias'!$L$11:$O$17,3,FALSE),IF(AND(K152="G"),VLOOKUP($AG$12,'Sel Coberturas,Capitais,Frquias'!$Q$11:$T$11,3,FALSE))))))))))</f>
        <v>0</v>
      </c>
      <c r="AI152" s="118" t="b">
        <f>IFERROR(IF(AND(K152="A"),VLOOKUP($AI$12,'Sel Coberturas,Capitais,Frquias'!$B$11:$E$17,2,FALSE),IF(AND(K152="B"),VLOOKUP($AI$12,'Sel Coberturas,Capitais,Frquias'!$B$22:$E$30,2,FALSE),IF(AND(K152="C"),VLOOKUP($AI$12,'Sel Coberturas,Capitais,Frquias'!$B$35:$E$48,2,FALSE),IF(AND(K152="D"),VLOOKUP($AI$12,'Sel Coberturas,Capitais,Frquias'!$G$11:$J$15,2,FALSE),IF(AND(K152="E"),VLOOKUP($AI$12,'Sel Coberturas,Capitais,Frquias'!$G$22:$J$32,2,FALSE),IF(AND(K152="F"),VLOOKUP($AI$12,'Sel Coberturas,Capitais,Frquias'!$L$11:$O$17,2,FALSE),IF(AND(K152="G"),VLOOKUP($AI$12,'Sel Coberturas,Capitais,Frquias'!$Q$11:$T$11,2,FALSE)))))))),"N")</f>
        <v>0</v>
      </c>
      <c r="BU152" s="100" t="s">
        <v>701</v>
      </c>
      <c r="BV152" s="100" t="s">
        <v>231</v>
      </c>
      <c r="BW152" s="94" t="s">
        <v>700</v>
      </c>
      <c r="BY152" s="102" t="s">
        <v>1531</v>
      </c>
      <c r="BZ152" s="103" t="s">
        <v>237</v>
      </c>
      <c r="CA152" s="103">
        <v>3210</v>
      </c>
      <c r="CC152" s="90">
        <v>2644</v>
      </c>
      <c r="CD152" s="89" t="s">
        <v>1987</v>
      </c>
      <c r="CF152" s="90">
        <v>14110</v>
      </c>
      <c r="CG152" s="92" t="s">
        <v>1988</v>
      </c>
    </row>
    <row r="153" spans="1:85">
      <c r="A153" s="85">
        <f t="shared" si="2"/>
        <v>141</v>
      </c>
      <c r="B153" s="114"/>
      <c r="C153" s="115"/>
      <c r="D153" s="115"/>
      <c r="E153" s="115"/>
      <c r="F153" s="114"/>
      <c r="G153" s="114"/>
      <c r="H153" s="114"/>
      <c r="I153" s="121"/>
      <c r="J153" s="116"/>
      <c r="K153" s="116"/>
      <c r="L153" s="117" t="b">
        <f>IFERROR(IF(AND(K153="A"),VLOOKUP($L$12,'Sel Coberturas,Capitais,Frquias'!$B$11:$E$17,3,FALSE),IF(AND(K153="B"),VLOOKUP($L$12,'Sel Coberturas,Capitais,Frquias'!$B$22:$E$30,3,FALSE),IF(AND(K153="C"),VLOOKUP($L$12,'Sel Coberturas,Capitais,Frquias'!$B$35:$E$48,3,FALSE),IF(AND(K153="D"),VLOOKUP($L$12,'Sel Coberturas,Capitais,Frquias'!$G$11:$J$15,3,FALSE),IF(AND(K153="E"),VLOOKUP($L$12,'Sel Coberturas,Capitais,Frquias'!$G$22:$J$32,3,FALSE),IF(AND(K153="F"),VLOOKUP($L$12,'Sel Coberturas,Capitais,Frquias'!$L$11:$O$17,3,FALSE),IF(AND(K153="G"),VLOOKUP($L$12,'Sel Coberturas,Capitais,Frquias'!$Q$11:$T$11,3,FALSE)))))))),"")</f>
        <v>0</v>
      </c>
      <c r="M153" s="118" t="b">
        <f>IFERROR(IF(AND(K153="A"),VLOOKUP($M$12,'Sel Coberturas,Capitais,Frquias'!$B$11:$E$17,2,FALSE),IF(AND(K153="B"),VLOOKUP($M$12,'Sel Coberturas,Capitais,Frquias'!$B$22:$E$30,2,FALSE),IF(AND(K153="C"),VLOOKUP($M$12,'Sel Coberturas,Capitais,Frquias'!$B$35:$E$48,2,FALSE),IF(AND(K153="D"),VLOOKUP($M$12,'Sel Coberturas,Capitais,Frquias'!$G$11:$J$15,2,FALSE),IF(AND(K153="E"),VLOOKUP($M$12,'Sel Coberturas,Capitais,Frquias'!$G$22:$J$32,2,FALSE),IF(AND(K153="F"),VLOOKUP($M$12,'Sel Coberturas,Capitais,Frquias'!$L$11:$O$17,2,FALSE),IF(AND(K153="G"),VLOOKUP($M$12,'Sel Coberturas,Capitais,Frquias'!$Q$11:$T$11,2,FALSE)))))))),"N")</f>
        <v>0</v>
      </c>
      <c r="N153" s="118" t="b">
        <f>IF(AND(M153="N"),"N",(IF(AND(K153="A"),VLOOKUP($M$12,'Sel Coberturas,Capitais,Frquias'!$B$11:$E$17,3,FALSE),IF(AND(K153="B"),VLOOKUP($M$12,'Sel Coberturas,Capitais,Frquias'!$B$22:$E$30,3,FALSE),IF(AND(K153="C"),VLOOKUP($M$12,'Sel Coberturas,Capitais,Frquias'!$B$35:$E$48,3,FALSE),IF(AND(K153="D"),VLOOKUP($M$12,'Sel Coberturas,Capitais,Frquias'!$G$11:$J$15,3,FALSE),IF(AND(K153="E"),VLOOKUP($M$12,'Sel Coberturas,Capitais,Frquias'!$G$22:$J$32,3,FALSE),IF(AND(K153="F"),VLOOKUP($M$12,'Sel Coberturas,Capitais,Frquias'!$L$11:$O$17,3,FALSE),IF(AND(K153="G"),VLOOKUP($M$12,'Sel Coberturas,Capitais,Frquias'!$Q$11:$T$11,3,FALSE))))))))))</f>
        <v>0</v>
      </c>
      <c r="O153" s="118" t="b">
        <f>IFERROR(IF(AND(K153="A"),VLOOKUP($O$12,'Sel Coberturas,Capitais,Frquias'!$B$11:$E$17,2,FALSE),IF(AND(K153="B"),VLOOKUP($O$12,'Sel Coberturas,Capitais,Frquias'!$B$22:$E$30,2,FALSE),IF(AND(K153="C"),VLOOKUP($O$12,'Sel Coberturas,Capitais,Frquias'!$B$35:$E$48,2,FALSE),IF(AND(K153="D"),VLOOKUP($O$12,'Sel Coberturas,Capitais,Frquias'!$G$11:$J$15,2,FALSE),IF(AND(K153="E"),VLOOKUP($O$12,'Sel Coberturas,Capitais,Frquias'!$G$22:$J$32,2,FALSE),IF(AND(K153="F"),VLOOKUP($O$12,'Sel Coberturas,Capitais,Frquias'!$L$11:$O$17,2,FALSE),IF(AND(K153="G"),VLOOKUP($O$12,'Sel Coberturas,Capitais,Frquias'!$Q$11:$T$11,2,FALSE)))))))),"N")</f>
        <v>0</v>
      </c>
      <c r="P153" s="118" t="b">
        <f>IFERROR(IF(AND(K153="A"),VLOOKUP($P$12,'Sel Coberturas,Capitais,Frquias'!$B$11:$E$17,2,FALSE),IF(AND(K153="B"),VLOOKUP($P$12,'Sel Coberturas,Capitais,Frquias'!$B$22:$E$30,2,FALSE),IF(AND(K153="C"),VLOOKUP($P$12,'Sel Coberturas,Capitais,Frquias'!$B$35:$E$48,2,FALSE),IF(AND(K153="D"),VLOOKUP($P$12,'Sel Coberturas,Capitais,Frquias'!$G$11:$J$15,2,FALSE),IF(AND(K153="E"),VLOOKUP($P$12,'Sel Coberturas,Capitais,Frquias'!$G$22:$J$32,2,FALSE),IF(AND(K153="F"),VLOOKUP($P$12,'Sel Coberturas,Capitais,Frquias'!$L$11:$O$17,2,FALSE),IF(AND(K153="G"),VLOOKUP($P$12,'Sel Coberturas,Capitais,Frquias'!$Q$11:$T$11,2,FALSE)))))))),"N")</f>
        <v>0</v>
      </c>
      <c r="Q153" s="118" t="b">
        <f>IFERROR(IF(AND(K153="A"),VLOOKUP($Q$12,'Sel Coberturas,Capitais,Frquias'!$B$11:$E$17,2,FALSE),IF(AND(K153="B"),VLOOKUP($Q$12,'Sel Coberturas,Capitais,Frquias'!$B$22:$E$30,2,FALSE),IF(AND(K153="C"),VLOOKUP($Q$12,'Sel Coberturas,Capitais,Frquias'!$B$35:$E$48,2,FALSE),IF(AND(K153="D"),VLOOKUP($Q$12,'Sel Coberturas,Capitais,Frquias'!$G$11:$J$15,2,FALSE),IF(AND(K153="E"),VLOOKUP($Q$12,'Sel Coberturas,Capitais,Frquias'!$G$22:$J$32,2,FALSE),IF(AND(K153="F"),VLOOKUP($Q$12,'Sel Coberturas,Capitais,Frquias'!$L$11:$O$17,2,FALSE),IF(AND(K153="G"),VLOOKUP($Q$12,'Sel Coberturas,Capitais,Frquias'!$Q$11:$T$11,2,FALSE)))))))),"N")</f>
        <v>0</v>
      </c>
      <c r="R153" s="118" t="b">
        <f>IF(AND(Q153="N"),"N",(IF(AND(K153="A"),VLOOKUP($Q$12,'Sel Coberturas,Capitais,Frquias'!$B$11:$E$17,3,FALSE),IF(AND(K153="B"),VLOOKUP($Q$12,'Sel Coberturas,Capitais,Frquias'!$B$22:$E$30,3,FALSE),IF(AND(K153="C"),VLOOKUP($Q$12,'Sel Coberturas,Capitais,Frquias'!$B$35:$E$48,3,FALSE),IF(AND(K153="D"),VLOOKUP($Q$12,'Sel Coberturas,Capitais,Frquias'!$G$11:$J$15,3,FALSE),IF(AND(K153="E"),VLOOKUP($Q$12,'Sel Coberturas,Capitais,Frquias'!$G$22:$J$32,3,FALSE),IF(AND(K153="F"),VLOOKUP($Q$12,'Sel Coberturas,Capitais,Frquias'!$L$11:$O$17,3,FALSE),IF(AND(K153="G"),VLOOKUP($Q$12,'Sel Coberturas,Capitais,Frquias'!$Q$11:$T$11,3,FALSE))))))))))</f>
        <v>0</v>
      </c>
      <c r="S153" s="118" t="b">
        <f>IFERROR(IF(AND(K153="A"),VLOOKUP($S$12,'Sel Coberturas,Capitais,Frquias'!$B$11:$E$17,2,FALSE),IF(AND(K153="B"),VLOOKUP($S$12,'Sel Coberturas,Capitais,Frquias'!$B$22:$E$30,2,FALSE),IF(AND(K153="C"),VLOOKUP($S$12,'Sel Coberturas,Capitais,Frquias'!$B$35:$E$48,2,FALSE),IF(AND(K153="D"),VLOOKUP($S$12,'Sel Coberturas,Capitais,Frquias'!$G$11:$J$15,2,FALSE),IF(AND(K153="E"),VLOOKUP($S$12,'Sel Coberturas,Capitais,Frquias'!$G$22:$J$32,2,FALSE),IF(AND(K153="F"),VLOOKUP($S$12,'Sel Coberturas,Capitais,Frquias'!$L$11:$O$17,2,FALSE),IF(AND(K153="G"),VLOOKUP($S$12,'Sel Coberturas,Capitais,Frquias'!$Q$11:$T$11,2,FALSE)))))))),"N")</f>
        <v>0</v>
      </c>
      <c r="T153" s="118" t="b">
        <f>IFERROR(IF(AND(S153="N"),"",(IF(AND(K153="A"),VLOOKUP($S$12,'Sel Coberturas,Capitais,Frquias'!$B$11:$E$17,4,FALSE),IF(AND(K153="B"),VLOOKUP($S$12,'Sel Coberturas,Capitais,Frquias'!$B$22:$E$30,4,FALSE),IF(AND(K153="C"),VLOOKUP($S$12,'Sel Coberturas,Capitais,Frquias'!$B$35:$E$48,4,FALSE),IF(AND(K153="D"),VLOOKUP($S$12,'Sel Coberturas,Capitais,Frquias'!$G$11:$J$15,4,FALSE),IF(AND(K153="E"),VLOOKUP($S$12,'Sel Coberturas,Capitais,Frquias'!$G$22:$J$32,4,FALSE),IF(AND(K153="F"),VLOOKUP($S$12,'Sel Coberturas,Capitais,Frquias'!$L$11:$O$17,4,FALSE),IF(AND(K153="G"),VLOOKUP($S$12,'Sel Coberturas,Capitais,Frquias'!$Q$11:$T$11,4,FALSE)))))))))),"")</f>
        <v>0</v>
      </c>
      <c r="U153" s="118" t="b">
        <f>IFERROR(IF(AND(K153="A"),VLOOKUP($U$12,'Sel Coberturas,Capitais,Frquias'!$B$11:$E$17,2,FALSE),IF(AND(K153="B"),VLOOKUP($U$12,'Sel Coberturas,Capitais,Frquias'!$B$22:$E$30,2,FALSE),IF(AND(K153="C"),VLOOKUP($U$12,'Sel Coberturas,Capitais,Frquias'!$B$35:$E$48,2,FALSE),IF(AND(K153="D"),VLOOKUP($U$12,'Sel Coberturas,Capitais,Frquias'!$G$11:$J$15,2,FALSE),IF(AND(K153="E"),VLOOKUP($U$12,'Sel Coberturas,Capitais,Frquias'!$G$22:$J$32,2,FALSE),IF(AND(K153="F"),VLOOKUP($U$12,'Sel Coberturas,Capitais,Frquias'!$L$11:$O$17,2,FALSE),IF(AND(K153="G"),VLOOKUP($U$12,'Sel Coberturas,Capitais,Frquias'!$Q$11:$T$11,2,FALSE)))))))),"N")</f>
        <v>0</v>
      </c>
      <c r="V153" s="119" t="b">
        <f>IFERROR(IF(AND(U153="N"),"",(IF(AND(K153="A"),VLOOKUP($U$12,'Sel Coberturas,Capitais,Frquias'!$B$11:$E$17,4,FALSE),IF(AND(K153="B"),VLOOKUP($U$12,'Sel Coberturas,Capitais,Frquias'!$B$22:$E$30,4,FALSE),IF(AND(K153="C"),VLOOKUP($U$12,'Sel Coberturas,Capitais,Frquias'!$B$35:$E$48,4,FALSE),IF(AND(K153="D"),VLOOKUP($U$12,'Sel Coberturas,Capitais,Frquias'!$G$11:$J$15,4,FALSE),IF(AND(K153="E"),VLOOKUP($U$12,'Sel Coberturas,Capitais,Frquias'!$G$22:$J$32,4,FALSE),IF(AND(K153="F"),VLOOKUP($U$12,'Sel Coberturas,Capitais,Frquias'!$L$11:$O$17,4,FALSE),IF(AND(K153="G"),VLOOKUP($U$12,'Sel Coberturas,Capitais,Frquias'!$Q$11:$T$11,4,FALSE)))))))))),"")</f>
        <v>0</v>
      </c>
      <c r="W153" s="118" t="b">
        <f>IFERROR(IF(AND(K153="A"),VLOOKUP($W$12,'Sel Coberturas,Capitais,Frquias'!$B$11:$E$17,2,FALSE),IF(AND(K153="B"),VLOOKUP($W$12,'Sel Coberturas,Capitais,Frquias'!$B$22:$E$30,2,FALSE),IF(AND(K153="C"),VLOOKUP($W$12,'Sel Coberturas,Capitais,Frquias'!$B$35:$E$48,2,FALSE),IF(AND(K153="D"),VLOOKUP($W$12,'Sel Coberturas,Capitais,Frquias'!$G$11:$J$15,2,FALSE),IF(AND(K153="E"),VLOOKUP($W$12,'Sel Coberturas,Capitais,Frquias'!$G$22:$J$32,2,FALSE),IF(AND(K153="F"),VLOOKUP($W$12,'Sel Coberturas,Capitais,Frquias'!$L$11:$O$17,2,FALSE),IF(AND(K153="G"),VLOOKUP($W$12,'Sel Coberturas,Capitais,Frquias'!$Q$11:$T$11,2,FALSE)))))))),"N")</f>
        <v>0</v>
      </c>
      <c r="X153" s="119" t="b">
        <f>IFERROR(IF(AND(W153="N"),"",(IF(AND(K153="A"),VLOOKUP($W$12,'Sel Coberturas,Capitais,Frquias'!$B$11:$E$17,4,FALSE),IF(AND(K153="B"),VLOOKUP($W$12,'Sel Coberturas,Capitais,Frquias'!$B$22:$E$30,4,FALSE),IF(AND(K153="C"),VLOOKUP($W$12,'Sel Coberturas,Capitais,Frquias'!$B$35:$E$48,4,FALSE),IF(AND(K153="D"),VLOOKUP($W$12,'Sel Coberturas,Capitais,Frquias'!$G$11:$J$15,4,FALSE),IF(AND(K153="E"),VLOOKUP($W$12,'Sel Coberturas,Capitais,Frquias'!$G$22:$J$32,4,FALSE),IF(AND(K153="F"),VLOOKUP($W$12,'Sel Coberturas,Capitais,Frquias'!$L$11:$O$17,4,FALSE),IF(AND(K153="G"),VLOOKUP($W$12,'Sel Coberturas,Capitais,Frquias'!$Q$11:$T$11,4,FALSE)))))))))),"")</f>
        <v>0</v>
      </c>
      <c r="Y153" s="118" t="b">
        <f>IFERROR(IF(AND(K153="A"),VLOOKUP($Y$12,'Sel Coberturas,Capitais,Frquias'!$B$11:$E$17,2,FALSE),IF(AND(K153="B"),VLOOKUP($Y$12,'Sel Coberturas,Capitais,Frquias'!$B$22:$E$30,2,FALSE),IF(AND(K153="C"),VLOOKUP($Y$12,'Sel Coberturas,Capitais,Frquias'!$B$35:$E$48,2,FALSE),IF(AND(K153="D"),VLOOKUP($Y$12,'Sel Coberturas,Capitais,Frquias'!$G$11:$J$15,2,FALSE),IF(AND(K153="E"),VLOOKUP($Y$12,'Sel Coberturas,Capitais,Frquias'!$G$22:$J$32,2,FALSE),IF(AND(K153="F"),VLOOKUP($Y$12,'Sel Coberturas,Capitais,Frquias'!$L$11:$O$17,2,FALSE),IF(AND(K153="G"),VLOOKUP($Y$12,'Sel Coberturas,Capitais,Frquias'!$Q$11:$T$11,2,FALSE)))))))),"N")</f>
        <v>0</v>
      </c>
      <c r="Z153" s="119" t="b">
        <f>IFERROR(IF(AND(Y153="N"),"",(IF(AND(K153="A"),VLOOKUP($Y$12,'Sel Coberturas,Capitais,Frquias'!$B$11:$E$17,4,FALSE),IF(AND(K153="B"),VLOOKUP($Y$12,'Sel Coberturas,Capitais,Frquias'!$B$22:$E$30,4,FALSE),IF(AND(K153="C"),VLOOKUP($Y$12,'Sel Coberturas,Capitais,Frquias'!$B$35:$E$48,4,FALSE),IF(AND(K153="D"),VLOOKUP($Y$12,'Sel Coberturas,Capitais,Frquias'!$G$11:$J$15,4,FALSE),IF(AND(K153="E"),VLOOKUP($Y$12,'Sel Coberturas,Capitais,Frquias'!$G$22:$J$32,4,FALSE),IF(AND(K153="F"),VLOOKUP($Y$12,'Sel Coberturas,Capitais,Frquias'!$L$11:$O$17,4,FALSE),IF(AND(K153="G"),VLOOKUP($Y$12,'Sel Coberturas,Capitais,Frquias'!$Q$11:$T$11,4,FALSE)))))))))),"")</f>
        <v>0</v>
      </c>
      <c r="AA153" s="118" t="b">
        <f>IFERROR(IF(AND(K153="A"),VLOOKUP($AA$12,'Sel Coberturas,Capitais,Frquias'!$B$11:$E$17,2,FALSE),IF(AND(K153="B"),VLOOKUP($AA$12,'Sel Coberturas,Capitais,Frquias'!$B$22:$E$30,2,FALSE),IF(AND(K153="C"),VLOOKUP($AA$12,'Sel Coberturas,Capitais,Frquias'!$B$35:$E$48,2,FALSE),IF(AND(K153="D"),VLOOKUP($AA$12,'Sel Coberturas,Capitais,Frquias'!$G$11:$J$15,2,FALSE),IF(AND(K153="E"),VLOOKUP($AA$12,'Sel Coberturas,Capitais,Frquias'!$G$22:$J$32,2,FALSE),IF(AND(K153="F"),VLOOKUP($AA$12,'Sel Coberturas,Capitais,Frquias'!$L$11:$O$17,2,FALSE),IF(AND(K153="G"),VLOOKUP($AA$12,'Sel Coberturas,Capitais,Frquias'!$Q$11:$T$11,2,FALSE)))))))),"N")</f>
        <v>0</v>
      </c>
      <c r="AB153" s="119" t="b">
        <f>IFERROR(IF(AND(AA153="N"),"",(IF(AND(K153="A"),VLOOKUP($AA$12,'Sel Coberturas,Capitais,Frquias'!$B$11:$E$17,4,FALSE),IF(AND(K153="B"),VLOOKUP($AA$12,'Sel Coberturas,Capitais,Frquias'!$B$22:$E$30,4,FALSE),IF(AND(K153="C"),VLOOKUP($AA$12,'Sel Coberturas,Capitais,Frquias'!$B$35:$E$48,4,FALSE),IF(AND(K153="D"),VLOOKUP($AA$12,'Sel Coberturas,Capitais,Frquias'!$G$11:$J$15,4,FALSE),IF(AND(K153="E"),VLOOKUP($AA$12,'Sel Coberturas,Capitais,Frquias'!$G$22:$J$32,4,FALSE),IF(AND(K153="F"),VLOOKUP($AA$12,'Sel Coberturas,Capitais,Frquias'!$L$11:$O$17,4,FALSE),IF(AND(K153="G"),VLOOKUP($AA$12,'Sel Coberturas,Capitais,Frquias'!$Q$11:$T$11,4,FALSE)))))))))),"")</f>
        <v>0</v>
      </c>
      <c r="AC153" s="118" t="b">
        <f>IFERROR(IF(AND(K153="A"),VLOOKUP($AC$12,'Sel Coberturas,Capitais,Frquias'!$B$11:$E$17,2,FALSE),IF(AND(K153="B"),VLOOKUP($AC$12,'Sel Coberturas,Capitais,Frquias'!$B$22:$E$30,2,FALSE),IF(AND(K153="C"),VLOOKUP($AC$12,'Sel Coberturas,Capitais,Frquias'!$B$35:$E$48,2,FALSE),IF(AND(K153="D"),VLOOKUP($AC$12,'Sel Coberturas,Capitais,Frquias'!$G$11:$J$15,2,FALSE),IF(AND(K153="E"),VLOOKUP($AC$12,'Sel Coberturas,Capitais,Frquias'!$G$22:$J$32,2,FALSE),IF(AND(K153="F"),VLOOKUP($AC$12,'Sel Coberturas,Capitais,Frquias'!$L$11:$O$17,2,FALSE),IF(AND(K153="G"),VLOOKUP($AC$12,'Sel Coberturas,Capitais,Frquias'!$Q$11:$T$11,2,FALSE)))))))),"N")</f>
        <v>0</v>
      </c>
      <c r="AD153" s="118" t="b">
        <f>IF(AND(AC153="N"),"N",(IF(AND(K153="A"),VLOOKUP($AC$12,'Sel Coberturas,Capitais,Frquias'!$B$11:$E$17,3,FALSE),IF(AND(K153="B"),VLOOKUP($AC$12,'Sel Coberturas,Capitais,Frquias'!$B$22:$E$30,3,FALSE),IF(AND(K153="C"),VLOOKUP($AC$12,'Sel Coberturas,Capitais,Frquias'!$B$35:$E$48,3,FALSE),IF(AND(K153="D"),VLOOKUP($AC$12,'Sel Coberturas,Capitais,Frquias'!$G$11:$J$15,3,FALSE),IF(AND(K153="E"),VLOOKUP($AC$12,'Sel Coberturas,Capitais,Frquias'!$G$22:$J$32,3,FALSE),IF(AND(K153="F"),VLOOKUP($AC$12,'Sel Coberturas,Capitais,Frquias'!$L$11:$O$17,3,FALSE),IF(AND(K153="G"),VLOOKUP($AC$12,'Sel Coberturas,Capitais,Frquias'!$Q$11:$T$11,3,FALSE))))))))))</f>
        <v>0</v>
      </c>
      <c r="AE153" s="118" t="b">
        <f>IFERROR(IF(AND(K153="A"),VLOOKUP($AE$12,'Sel Coberturas,Capitais,Frquias'!$B$11:$E$17,2,FALSE),IF(AND(K153="B"),VLOOKUP($AE$12,'Sel Coberturas,Capitais,Frquias'!$B$22:$E$30,2,FALSE),IF(AND(K153="C"),VLOOKUP($AE$12,'Sel Coberturas,Capitais,Frquias'!$B$35:$E$48,2,FALSE),IF(AND(K153="D"),VLOOKUP($AE$12,'Sel Coberturas,Capitais,Frquias'!$G$11:$J$15,2,FALSE),IF(AND(K153="E"),VLOOKUP($AE$12,'Sel Coberturas,Capitais,Frquias'!$G$22:$J$32,2,FALSE),IF(AND(K153="F"),VLOOKUP($AE$12,'Sel Coberturas,Capitais,Frquias'!$L$11:$O$17,2,FALSE),IF(AND(K153="G"),VLOOKUP($AE$12,'Sel Coberturas,Capitais,Frquias'!$Q$11:$T$11,2,FALSE)))))))),"N")</f>
        <v>0</v>
      </c>
      <c r="AF153" s="118" t="b">
        <f>IF(AND(AE153="N"),"N",(IF(AND(K153="A"),VLOOKUP($AE$12,'Sel Coberturas,Capitais,Frquias'!$B$11:$E$17,3,FALSE),IF(AND(K153="B"),VLOOKUP($AE$12,'Sel Coberturas,Capitais,Frquias'!$B$22:$E$30,3,FALSE),IF(AND(K153="C"),VLOOKUP($AE$12,'Sel Coberturas,Capitais,Frquias'!$B$35:$E$48,3,FALSE),IF(AND(K153="D"),VLOOKUP($AE$12,'Sel Coberturas,Capitais,Frquias'!$G$11:$J$15,3,FALSE),IF(AND(K153="E"),VLOOKUP($AE$12,'Sel Coberturas,Capitais,Frquias'!$G$22:$J$32,3,FALSE),IF(AND(K153="F"),VLOOKUP($AE$12,'Sel Coberturas,Capitais,Frquias'!$L$11:$O$17,3,FALSE),IF(AND(K153="G"),VLOOKUP($AE$12,'Sel Coberturas,Capitais,Frquias'!$Q$11:$T$11,3,FALSE))))))))))</f>
        <v>0</v>
      </c>
      <c r="AG153" s="118" t="b">
        <f>IFERROR(IF(AND(K153="A"),VLOOKUP($AG$12,'Sel Coberturas,Capitais,Frquias'!$B$11:$E$17,2,FALSE),IF(AND(K153="B"),VLOOKUP($AG$12,'Sel Coberturas,Capitais,Frquias'!$B$22:$E$30,2,FALSE),IF(AND(K153="C"),VLOOKUP($AG$12,'Sel Coberturas,Capitais,Frquias'!$B$35:$E$48,2,FALSE),IF(AND(K153="D"),VLOOKUP($AG$12,'Sel Coberturas,Capitais,Frquias'!$G$11:$J$15,2,FALSE),IF(AND(K153="E"),VLOOKUP($AG$12,'Sel Coberturas,Capitais,Frquias'!$G$22:$J$32,2,FALSE),IF(AND(K153="F"),VLOOKUP($AG$12,'Sel Coberturas,Capitais,Frquias'!$L$11:$O$17,2,FALSE),IF(AND(K153="G"),VLOOKUP($AG$12,'Sel Coberturas,Capitais,Frquias'!$Q$11:$T$11,2,FALSE)))))))),"N")</f>
        <v>0</v>
      </c>
      <c r="AH153" s="118" t="b">
        <f>IF(AND(AG153="N"),"N",(IF(AND(K153="A"),VLOOKUP($AG$12,'Sel Coberturas,Capitais,Frquias'!$B$11:$E$17,3,FALSE),IF(AND(K153="B"),VLOOKUP($AG$12,'Sel Coberturas,Capitais,Frquias'!$B$22:$E$30,3,FALSE),IF(AND(K153="C"),VLOOKUP($AG$12,'Sel Coberturas,Capitais,Frquias'!$B$35:$E$48,3,FALSE),IF(AND(K153="D"),VLOOKUP($AG$12,'Sel Coberturas,Capitais,Frquias'!$G$11:$J$15,3,FALSE),IF(AND(K153="E"),VLOOKUP($AG$12,'Sel Coberturas,Capitais,Frquias'!$G$22:$J$32,3,FALSE),IF(AND(K153="F"),VLOOKUP($AG$12,'Sel Coberturas,Capitais,Frquias'!$L$11:$O$17,3,FALSE),IF(AND(K153="G"),VLOOKUP($AG$12,'Sel Coberturas,Capitais,Frquias'!$Q$11:$T$11,3,FALSE))))))))))</f>
        <v>0</v>
      </c>
      <c r="AI153" s="118" t="b">
        <f>IFERROR(IF(AND(K153="A"),VLOOKUP($AI$12,'Sel Coberturas,Capitais,Frquias'!$B$11:$E$17,2,FALSE),IF(AND(K153="B"),VLOOKUP($AI$12,'Sel Coberturas,Capitais,Frquias'!$B$22:$E$30,2,FALSE),IF(AND(K153="C"),VLOOKUP($AI$12,'Sel Coberturas,Capitais,Frquias'!$B$35:$E$48,2,FALSE),IF(AND(K153="D"),VLOOKUP($AI$12,'Sel Coberturas,Capitais,Frquias'!$G$11:$J$15,2,FALSE),IF(AND(K153="E"),VLOOKUP($AI$12,'Sel Coberturas,Capitais,Frquias'!$G$22:$J$32,2,FALSE),IF(AND(K153="F"),VLOOKUP($AI$12,'Sel Coberturas,Capitais,Frquias'!$L$11:$O$17,2,FALSE),IF(AND(K153="G"),VLOOKUP($AI$12,'Sel Coberturas,Capitais,Frquias'!$Q$11:$T$11,2,FALSE)))))))),"N")</f>
        <v>0</v>
      </c>
      <c r="BU153" s="100" t="s">
        <v>723</v>
      </c>
      <c r="BV153" s="100" t="s">
        <v>303</v>
      </c>
      <c r="BW153" s="94" t="s">
        <v>722</v>
      </c>
      <c r="BY153" s="102" t="s">
        <v>282</v>
      </c>
      <c r="BZ153" s="103" t="s">
        <v>219</v>
      </c>
      <c r="CA153" s="103">
        <v>77</v>
      </c>
      <c r="CC153" s="90">
        <v>2645</v>
      </c>
      <c r="CD153" s="89" t="s">
        <v>1172</v>
      </c>
      <c r="CF153" s="90">
        <v>14120</v>
      </c>
      <c r="CG153" s="92" t="s">
        <v>1989</v>
      </c>
    </row>
    <row r="154" spans="1:85">
      <c r="A154" s="85">
        <f t="shared" si="2"/>
        <v>142</v>
      </c>
      <c r="B154" s="114"/>
      <c r="C154" s="115"/>
      <c r="D154" s="115"/>
      <c r="E154" s="115"/>
      <c r="F154" s="114"/>
      <c r="G154" s="114"/>
      <c r="H154" s="114"/>
      <c r="I154" s="121"/>
      <c r="J154" s="116"/>
      <c r="K154" s="116"/>
      <c r="L154" s="117" t="b">
        <f>IFERROR(IF(AND(K154="A"),VLOOKUP($L$12,'Sel Coberturas,Capitais,Frquias'!$B$11:$E$17,3,FALSE),IF(AND(K154="B"),VLOOKUP($L$12,'Sel Coberturas,Capitais,Frquias'!$B$22:$E$30,3,FALSE),IF(AND(K154="C"),VLOOKUP($L$12,'Sel Coberturas,Capitais,Frquias'!$B$35:$E$48,3,FALSE),IF(AND(K154="D"),VLOOKUP($L$12,'Sel Coberturas,Capitais,Frquias'!$G$11:$J$15,3,FALSE),IF(AND(K154="E"),VLOOKUP($L$12,'Sel Coberturas,Capitais,Frquias'!$G$22:$J$32,3,FALSE),IF(AND(K154="F"),VLOOKUP($L$12,'Sel Coberturas,Capitais,Frquias'!$L$11:$O$17,3,FALSE),IF(AND(K154="G"),VLOOKUP($L$12,'Sel Coberturas,Capitais,Frquias'!$Q$11:$T$11,3,FALSE)))))))),"")</f>
        <v>0</v>
      </c>
      <c r="M154" s="118" t="b">
        <f>IFERROR(IF(AND(K154="A"),VLOOKUP($M$12,'Sel Coberturas,Capitais,Frquias'!$B$11:$E$17,2,FALSE),IF(AND(K154="B"),VLOOKUP($M$12,'Sel Coberturas,Capitais,Frquias'!$B$22:$E$30,2,FALSE),IF(AND(K154="C"),VLOOKUP($M$12,'Sel Coberturas,Capitais,Frquias'!$B$35:$E$48,2,FALSE),IF(AND(K154="D"),VLOOKUP($M$12,'Sel Coberturas,Capitais,Frquias'!$G$11:$J$15,2,FALSE),IF(AND(K154="E"),VLOOKUP($M$12,'Sel Coberturas,Capitais,Frquias'!$G$22:$J$32,2,FALSE),IF(AND(K154="F"),VLOOKUP($M$12,'Sel Coberturas,Capitais,Frquias'!$L$11:$O$17,2,FALSE),IF(AND(K154="G"),VLOOKUP($M$12,'Sel Coberturas,Capitais,Frquias'!$Q$11:$T$11,2,FALSE)))))))),"N")</f>
        <v>0</v>
      </c>
      <c r="N154" s="118" t="b">
        <f>IF(AND(M154="N"),"N",(IF(AND(K154="A"),VLOOKUP($M$12,'Sel Coberturas,Capitais,Frquias'!$B$11:$E$17,3,FALSE),IF(AND(K154="B"),VLOOKUP($M$12,'Sel Coberturas,Capitais,Frquias'!$B$22:$E$30,3,FALSE),IF(AND(K154="C"),VLOOKUP($M$12,'Sel Coberturas,Capitais,Frquias'!$B$35:$E$48,3,FALSE),IF(AND(K154="D"),VLOOKUP($M$12,'Sel Coberturas,Capitais,Frquias'!$G$11:$J$15,3,FALSE),IF(AND(K154="E"),VLOOKUP($M$12,'Sel Coberturas,Capitais,Frquias'!$G$22:$J$32,3,FALSE),IF(AND(K154="F"),VLOOKUP($M$12,'Sel Coberturas,Capitais,Frquias'!$L$11:$O$17,3,FALSE),IF(AND(K154="G"),VLOOKUP($M$12,'Sel Coberturas,Capitais,Frquias'!$Q$11:$T$11,3,FALSE))))))))))</f>
        <v>0</v>
      </c>
      <c r="O154" s="118" t="b">
        <f>IFERROR(IF(AND(K154="A"),VLOOKUP($O$12,'Sel Coberturas,Capitais,Frquias'!$B$11:$E$17,2,FALSE),IF(AND(K154="B"),VLOOKUP($O$12,'Sel Coberturas,Capitais,Frquias'!$B$22:$E$30,2,FALSE),IF(AND(K154="C"),VLOOKUP($O$12,'Sel Coberturas,Capitais,Frquias'!$B$35:$E$48,2,FALSE),IF(AND(K154="D"),VLOOKUP($O$12,'Sel Coberturas,Capitais,Frquias'!$G$11:$J$15,2,FALSE),IF(AND(K154="E"),VLOOKUP($O$12,'Sel Coberturas,Capitais,Frquias'!$G$22:$J$32,2,FALSE),IF(AND(K154="F"),VLOOKUP($O$12,'Sel Coberturas,Capitais,Frquias'!$L$11:$O$17,2,FALSE),IF(AND(K154="G"),VLOOKUP($O$12,'Sel Coberturas,Capitais,Frquias'!$Q$11:$T$11,2,FALSE)))))))),"N")</f>
        <v>0</v>
      </c>
      <c r="P154" s="118" t="b">
        <f>IFERROR(IF(AND(K154="A"),VLOOKUP($P$12,'Sel Coberturas,Capitais,Frquias'!$B$11:$E$17,2,FALSE),IF(AND(K154="B"),VLOOKUP($P$12,'Sel Coberturas,Capitais,Frquias'!$B$22:$E$30,2,FALSE),IF(AND(K154="C"),VLOOKUP($P$12,'Sel Coberturas,Capitais,Frquias'!$B$35:$E$48,2,FALSE),IF(AND(K154="D"),VLOOKUP($P$12,'Sel Coberturas,Capitais,Frquias'!$G$11:$J$15,2,FALSE),IF(AND(K154="E"),VLOOKUP($P$12,'Sel Coberturas,Capitais,Frquias'!$G$22:$J$32,2,FALSE),IF(AND(K154="F"),VLOOKUP($P$12,'Sel Coberturas,Capitais,Frquias'!$L$11:$O$17,2,FALSE),IF(AND(K154="G"),VLOOKUP($P$12,'Sel Coberturas,Capitais,Frquias'!$Q$11:$T$11,2,FALSE)))))))),"N")</f>
        <v>0</v>
      </c>
      <c r="Q154" s="118" t="b">
        <f>IFERROR(IF(AND(K154="A"),VLOOKUP($Q$12,'Sel Coberturas,Capitais,Frquias'!$B$11:$E$17,2,FALSE),IF(AND(K154="B"),VLOOKUP($Q$12,'Sel Coberturas,Capitais,Frquias'!$B$22:$E$30,2,FALSE),IF(AND(K154="C"),VLOOKUP($Q$12,'Sel Coberturas,Capitais,Frquias'!$B$35:$E$48,2,FALSE),IF(AND(K154="D"),VLOOKUP($Q$12,'Sel Coberturas,Capitais,Frquias'!$G$11:$J$15,2,FALSE),IF(AND(K154="E"),VLOOKUP($Q$12,'Sel Coberturas,Capitais,Frquias'!$G$22:$J$32,2,FALSE),IF(AND(K154="F"),VLOOKUP($Q$12,'Sel Coberturas,Capitais,Frquias'!$L$11:$O$17,2,FALSE),IF(AND(K154="G"),VLOOKUP($Q$12,'Sel Coberturas,Capitais,Frquias'!$Q$11:$T$11,2,FALSE)))))))),"N")</f>
        <v>0</v>
      </c>
      <c r="R154" s="118" t="b">
        <f>IF(AND(Q154="N"),"N",(IF(AND(K154="A"),VLOOKUP($Q$12,'Sel Coberturas,Capitais,Frquias'!$B$11:$E$17,3,FALSE),IF(AND(K154="B"),VLOOKUP($Q$12,'Sel Coberturas,Capitais,Frquias'!$B$22:$E$30,3,FALSE),IF(AND(K154="C"),VLOOKUP($Q$12,'Sel Coberturas,Capitais,Frquias'!$B$35:$E$48,3,FALSE),IF(AND(K154="D"),VLOOKUP($Q$12,'Sel Coberturas,Capitais,Frquias'!$G$11:$J$15,3,FALSE),IF(AND(K154="E"),VLOOKUP($Q$12,'Sel Coberturas,Capitais,Frquias'!$G$22:$J$32,3,FALSE),IF(AND(K154="F"),VLOOKUP($Q$12,'Sel Coberturas,Capitais,Frquias'!$L$11:$O$17,3,FALSE),IF(AND(K154="G"),VLOOKUP($Q$12,'Sel Coberturas,Capitais,Frquias'!$Q$11:$T$11,3,FALSE))))))))))</f>
        <v>0</v>
      </c>
      <c r="S154" s="118" t="b">
        <f>IFERROR(IF(AND(K154="A"),VLOOKUP($S$12,'Sel Coberturas,Capitais,Frquias'!$B$11:$E$17,2,FALSE),IF(AND(K154="B"),VLOOKUP($S$12,'Sel Coberturas,Capitais,Frquias'!$B$22:$E$30,2,FALSE),IF(AND(K154="C"),VLOOKUP($S$12,'Sel Coberturas,Capitais,Frquias'!$B$35:$E$48,2,FALSE),IF(AND(K154="D"),VLOOKUP($S$12,'Sel Coberturas,Capitais,Frquias'!$G$11:$J$15,2,FALSE),IF(AND(K154="E"),VLOOKUP($S$12,'Sel Coberturas,Capitais,Frquias'!$G$22:$J$32,2,FALSE),IF(AND(K154="F"),VLOOKUP($S$12,'Sel Coberturas,Capitais,Frquias'!$L$11:$O$17,2,FALSE),IF(AND(K154="G"),VLOOKUP($S$12,'Sel Coberturas,Capitais,Frquias'!$Q$11:$T$11,2,FALSE)))))))),"N")</f>
        <v>0</v>
      </c>
      <c r="T154" s="118" t="b">
        <f>IFERROR(IF(AND(S154="N"),"",(IF(AND(K154="A"),VLOOKUP($S$12,'Sel Coberturas,Capitais,Frquias'!$B$11:$E$17,4,FALSE),IF(AND(K154="B"),VLOOKUP($S$12,'Sel Coberturas,Capitais,Frquias'!$B$22:$E$30,4,FALSE),IF(AND(K154="C"),VLOOKUP($S$12,'Sel Coberturas,Capitais,Frquias'!$B$35:$E$48,4,FALSE),IF(AND(K154="D"),VLOOKUP($S$12,'Sel Coberturas,Capitais,Frquias'!$G$11:$J$15,4,FALSE),IF(AND(K154="E"),VLOOKUP($S$12,'Sel Coberturas,Capitais,Frquias'!$G$22:$J$32,4,FALSE),IF(AND(K154="F"),VLOOKUP($S$12,'Sel Coberturas,Capitais,Frquias'!$L$11:$O$17,4,FALSE),IF(AND(K154="G"),VLOOKUP($S$12,'Sel Coberturas,Capitais,Frquias'!$Q$11:$T$11,4,FALSE)))))))))),"")</f>
        <v>0</v>
      </c>
      <c r="U154" s="118" t="b">
        <f>IFERROR(IF(AND(K154="A"),VLOOKUP($U$12,'Sel Coberturas,Capitais,Frquias'!$B$11:$E$17,2,FALSE),IF(AND(K154="B"),VLOOKUP($U$12,'Sel Coberturas,Capitais,Frquias'!$B$22:$E$30,2,FALSE),IF(AND(K154="C"),VLOOKUP($U$12,'Sel Coberturas,Capitais,Frquias'!$B$35:$E$48,2,FALSE),IF(AND(K154="D"),VLOOKUP($U$12,'Sel Coberturas,Capitais,Frquias'!$G$11:$J$15,2,FALSE),IF(AND(K154="E"),VLOOKUP($U$12,'Sel Coberturas,Capitais,Frquias'!$G$22:$J$32,2,FALSE),IF(AND(K154="F"),VLOOKUP($U$12,'Sel Coberturas,Capitais,Frquias'!$L$11:$O$17,2,FALSE),IF(AND(K154="G"),VLOOKUP($U$12,'Sel Coberturas,Capitais,Frquias'!$Q$11:$T$11,2,FALSE)))))))),"N")</f>
        <v>0</v>
      </c>
      <c r="V154" s="119" t="b">
        <f>IFERROR(IF(AND(U154="N"),"",(IF(AND(K154="A"),VLOOKUP($U$12,'Sel Coberturas,Capitais,Frquias'!$B$11:$E$17,4,FALSE),IF(AND(K154="B"),VLOOKUP($U$12,'Sel Coberturas,Capitais,Frquias'!$B$22:$E$30,4,FALSE),IF(AND(K154="C"),VLOOKUP($U$12,'Sel Coberturas,Capitais,Frquias'!$B$35:$E$48,4,FALSE),IF(AND(K154="D"),VLOOKUP($U$12,'Sel Coberturas,Capitais,Frquias'!$G$11:$J$15,4,FALSE),IF(AND(K154="E"),VLOOKUP($U$12,'Sel Coberturas,Capitais,Frquias'!$G$22:$J$32,4,FALSE),IF(AND(K154="F"),VLOOKUP($U$12,'Sel Coberturas,Capitais,Frquias'!$L$11:$O$17,4,FALSE),IF(AND(K154="G"),VLOOKUP($U$12,'Sel Coberturas,Capitais,Frquias'!$Q$11:$T$11,4,FALSE)))))))))),"")</f>
        <v>0</v>
      </c>
      <c r="W154" s="118" t="b">
        <f>IFERROR(IF(AND(K154="A"),VLOOKUP($W$12,'Sel Coberturas,Capitais,Frquias'!$B$11:$E$17,2,FALSE),IF(AND(K154="B"),VLOOKUP($W$12,'Sel Coberturas,Capitais,Frquias'!$B$22:$E$30,2,FALSE),IF(AND(K154="C"),VLOOKUP($W$12,'Sel Coberturas,Capitais,Frquias'!$B$35:$E$48,2,FALSE),IF(AND(K154="D"),VLOOKUP($W$12,'Sel Coberturas,Capitais,Frquias'!$G$11:$J$15,2,FALSE),IF(AND(K154="E"),VLOOKUP($W$12,'Sel Coberturas,Capitais,Frquias'!$G$22:$J$32,2,FALSE),IF(AND(K154="F"),VLOOKUP($W$12,'Sel Coberturas,Capitais,Frquias'!$L$11:$O$17,2,FALSE),IF(AND(K154="G"),VLOOKUP($W$12,'Sel Coberturas,Capitais,Frquias'!$Q$11:$T$11,2,FALSE)))))))),"N")</f>
        <v>0</v>
      </c>
      <c r="X154" s="119" t="b">
        <f>IFERROR(IF(AND(W154="N"),"",(IF(AND(K154="A"),VLOOKUP($W$12,'Sel Coberturas,Capitais,Frquias'!$B$11:$E$17,4,FALSE),IF(AND(K154="B"),VLOOKUP($W$12,'Sel Coberturas,Capitais,Frquias'!$B$22:$E$30,4,FALSE),IF(AND(K154="C"),VLOOKUP($W$12,'Sel Coberturas,Capitais,Frquias'!$B$35:$E$48,4,FALSE),IF(AND(K154="D"),VLOOKUP($W$12,'Sel Coberturas,Capitais,Frquias'!$G$11:$J$15,4,FALSE),IF(AND(K154="E"),VLOOKUP($W$12,'Sel Coberturas,Capitais,Frquias'!$G$22:$J$32,4,FALSE),IF(AND(K154="F"),VLOOKUP($W$12,'Sel Coberturas,Capitais,Frquias'!$L$11:$O$17,4,FALSE),IF(AND(K154="G"),VLOOKUP($W$12,'Sel Coberturas,Capitais,Frquias'!$Q$11:$T$11,4,FALSE)))))))))),"")</f>
        <v>0</v>
      </c>
      <c r="Y154" s="118" t="b">
        <f>IFERROR(IF(AND(K154="A"),VLOOKUP($Y$12,'Sel Coberturas,Capitais,Frquias'!$B$11:$E$17,2,FALSE),IF(AND(K154="B"),VLOOKUP($Y$12,'Sel Coberturas,Capitais,Frquias'!$B$22:$E$30,2,FALSE),IF(AND(K154="C"),VLOOKUP($Y$12,'Sel Coberturas,Capitais,Frquias'!$B$35:$E$48,2,FALSE),IF(AND(K154="D"),VLOOKUP($Y$12,'Sel Coberturas,Capitais,Frquias'!$G$11:$J$15,2,FALSE),IF(AND(K154="E"),VLOOKUP($Y$12,'Sel Coberturas,Capitais,Frquias'!$G$22:$J$32,2,FALSE),IF(AND(K154="F"),VLOOKUP($Y$12,'Sel Coberturas,Capitais,Frquias'!$L$11:$O$17,2,FALSE),IF(AND(K154="G"),VLOOKUP($Y$12,'Sel Coberturas,Capitais,Frquias'!$Q$11:$T$11,2,FALSE)))))))),"N")</f>
        <v>0</v>
      </c>
      <c r="Z154" s="119" t="b">
        <f>IFERROR(IF(AND(Y154="N"),"",(IF(AND(K154="A"),VLOOKUP($Y$12,'Sel Coberturas,Capitais,Frquias'!$B$11:$E$17,4,FALSE),IF(AND(K154="B"),VLOOKUP($Y$12,'Sel Coberturas,Capitais,Frquias'!$B$22:$E$30,4,FALSE),IF(AND(K154="C"),VLOOKUP($Y$12,'Sel Coberturas,Capitais,Frquias'!$B$35:$E$48,4,FALSE),IF(AND(K154="D"),VLOOKUP($Y$12,'Sel Coberturas,Capitais,Frquias'!$G$11:$J$15,4,FALSE),IF(AND(K154="E"),VLOOKUP($Y$12,'Sel Coberturas,Capitais,Frquias'!$G$22:$J$32,4,FALSE),IF(AND(K154="F"),VLOOKUP($Y$12,'Sel Coberturas,Capitais,Frquias'!$L$11:$O$17,4,FALSE),IF(AND(K154="G"),VLOOKUP($Y$12,'Sel Coberturas,Capitais,Frquias'!$Q$11:$T$11,4,FALSE)))))))))),"")</f>
        <v>0</v>
      </c>
      <c r="AA154" s="118" t="b">
        <f>IFERROR(IF(AND(K154="A"),VLOOKUP($AA$12,'Sel Coberturas,Capitais,Frquias'!$B$11:$E$17,2,FALSE),IF(AND(K154="B"),VLOOKUP($AA$12,'Sel Coberturas,Capitais,Frquias'!$B$22:$E$30,2,FALSE),IF(AND(K154="C"),VLOOKUP($AA$12,'Sel Coberturas,Capitais,Frquias'!$B$35:$E$48,2,FALSE),IF(AND(K154="D"),VLOOKUP($AA$12,'Sel Coberturas,Capitais,Frquias'!$G$11:$J$15,2,FALSE),IF(AND(K154="E"),VLOOKUP($AA$12,'Sel Coberturas,Capitais,Frquias'!$G$22:$J$32,2,FALSE),IF(AND(K154="F"),VLOOKUP($AA$12,'Sel Coberturas,Capitais,Frquias'!$L$11:$O$17,2,FALSE),IF(AND(K154="G"),VLOOKUP($AA$12,'Sel Coberturas,Capitais,Frquias'!$Q$11:$T$11,2,FALSE)))))))),"N")</f>
        <v>0</v>
      </c>
      <c r="AB154" s="119" t="b">
        <f>IFERROR(IF(AND(AA154="N"),"",(IF(AND(K154="A"),VLOOKUP($AA$12,'Sel Coberturas,Capitais,Frquias'!$B$11:$E$17,4,FALSE),IF(AND(K154="B"),VLOOKUP($AA$12,'Sel Coberturas,Capitais,Frquias'!$B$22:$E$30,4,FALSE),IF(AND(K154="C"),VLOOKUP($AA$12,'Sel Coberturas,Capitais,Frquias'!$B$35:$E$48,4,FALSE),IF(AND(K154="D"),VLOOKUP($AA$12,'Sel Coberturas,Capitais,Frquias'!$G$11:$J$15,4,FALSE),IF(AND(K154="E"),VLOOKUP($AA$12,'Sel Coberturas,Capitais,Frquias'!$G$22:$J$32,4,FALSE),IF(AND(K154="F"),VLOOKUP($AA$12,'Sel Coberturas,Capitais,Frquias'!$L$11:$O$17,4,FALSE),IF(AND(K154="G"),VLOOKUP($AA$12,'Sel Coberturas,Capitais,Frquias'!$Q$11:$T$11,4,FALSE)))))))))),"")</f>
        <v>0</v>
      </c>
      <c r="AC154" s="118" t="b">
        <f>IFERROR(IF(AND(K154="A"),VLOOKUP($AC$12,'Sel Coberturas,Capitais,Frquias'!$B$11:$E$17,2,FALSE),IF(AND(K154="B"),VLOOKUP($AC$12,'Sel Coberturas,Capitais,Frquias'!$B$22:$E$30,2,FALSE),IF(AND(K154="C"),VLOOKUP($AC$12,'Sel Coberturas,Capitais,Frquias'!$B$35:$E$48,2,FALSE),IF(AND(K154="D"),VLOOKUP($AC$12,'Sel Coberturas,Capitais,Frquias'!$G$11:$J$15,2,FALSE),IF(AND(K154="E"),VLOOKUP($AC$12,'Sel Coberturas,Capitais,Frquias'!$G$22:$J$32,2,FALSE),IF(AND(K154="F"),VLOOKUP($AC$12,'Sel Coberturas,Capitais,Frquias'!$L$11:$O$17,2,FALSE),IF(AND(K154="G"),VLOOKUP($AC$12,'Sel Coberturas,Capitais,Frquias'!$Q$11:$T$11,2,FALSE)))))))),"N")</f>
        <v>0</v>
      </c>
      <c r="AD154" s="118" t="b">
        <f>IF(AND(AC154="N"),"N",(IF(AND(K154="A"),VLOOKUP($AC$12,'Sel Coberturas,Capitais,Frquias'!$B$11:$E$17,3,FALSE),IF(AND(K154="B"),VLOOKUP($AC$12,'Sel Coberturas,Capitais,Frquias'!$B$22:$E$30,3,FALSE),IF(AND(K154="C"),VLOOKUP($AC$12,'Sel Coberturas,Capitais,Frquias'!$B$35:$E$48,3,FALSE),IF(AND(K154="D"),VLOOKUP($AC$12,'Sel Coberturas,Capitais,Frquias'!$G$11:$J$15,3,FALSE),IF(AND(K154="E"),VLOOKUP($AC$12,'Sel Coberturas,Capitais,Frquias'!$G$22:$J$32,3,FALSE),IF(AND(K154="F"),VLOOKUP($AC$12,'Sel Coberturas,Capitais,Frquias'!$L$11:$O$17,3,FALSE),IF(AND(K154="G"),VLOOKUP($AC$12,'Sel Coberturas,Capitais,Frquias'!$Q$11:$T$11,3,FALSE))))))))))</f>
        <v>0</v>
      </c>
      <c r="AE154" s="118" t="b">
        <f>IFERROR(IF(AND(K154="A"),VLOOKUP($AE$12,'Sel Coberturas,Capitais,Frquias'!$B$11:$E$17,2,FALSE),IF(AND(K154="B"),VLOOKUP($AE$12,'Sel Coberturas,Capitais,Frquias'!$B$22:$E$30,2,FALSE),IF(AND(K154="C"),VLOOKUP($AE$12,'Sel Coberturas,Capitais,Frquias'!$B$35:$E$48,2,FALSE),IF(AND(K154="D"),VLOOKUP($AE$12,'Sel Coberturas,Capitais,Frquias'!$G$11:$J$15,2,FALSE),IF(AND(K154="E"),VLOOKUP($AE$12,'Sel Coberturas,Capitais,Frquias'!$G$22:$J$32,2,FALSE),IF(AND(K154="F"),VLOOKUP($AE$12,'Sel Coberturas,Capitais,Frquias'!$L$11:$O$17,2,FALSE),IF(AND(K154="G"),VLOOKUP($AE$12,'Sel Coberturas,Capitais,Frquias'!$Q$11:$T$11,2,FALSE)))))))),"N")</f>
        <v>0</v>
      </c>
      <c r="AF154" s="118" t="b">
        <f>IF(AND(AE154="N"),"N",(IF(AND(K154="A"),VLOOKUP($AE$12,'Sel Coberturas,Capitais,Frquias'!$B$11:$E$17,3,FALSE),IF(AND(K154="B"),VLOOKUP($AE$12,'Sel Coberturas,Capitais,Frquias'!$B$22:$E$30,3,FALSE),IF(AND(K154="C"),VLOOKUP($AE$12,'Sel Coberturas,Capitais,Frquias'!$B$35:$E$48,3,FALSE),IF(AND(K154="D"),VLOOKUP($AE$12,'Sel Coberturas,Capitais,Frquias'!$G$11:$J$15,3,FALSE),IF(AND(K154="E"),VLOOKUP($AE$12,'Sel Coberturas,Capitais,Frquias'!$G$22:$J$32,3,FALSE),IF(AND(K154="F"),VLOOKUP($AE$12,'Sel Coberturas,Capitais,Frquias'!$L$11:$O$17,3,FALSE),IF(AND(K154="G"),VLOOKUP($AE$12,'Sel Coberturas,Capitais,Frquias'!$Q$11:$T$11,3,FALSE))))))))))</f>
        <v>0</v>
      </c>
      <c r="AG154" s="118" t="b">
        <f>IFERROR(IF(AND(K154="A"),VLOOKUP($AG$12,'Sel Coberturas,Capitais,Frquias'!$B$11:$E$17,2,FALSE),IF(AND(K154="B"),VLOOKUP($AG$12,'Sel Coberturas,Capitais,Frquias'!$B$22:$E$30,2,FALSE),IF(AND(K154="C"),VLOOKUP($AG$12,'Sel Coberturas,Capitais,Frquias'!$B$35:$E$48,2,FALSE),IF(AND(K154="D"),VLOOKUP($AG$12,'Sel Coberturas,Capitais,Frquias'!$G$11:$J$15,2,FALSE),IF(AND(K154="E"),VLOOKUP($AG$12,'Sel Coberturas,Capitais,Frquias'!$G$22:$J$32,2,FALSE),IF(AND(K154="F"),VLOOKUP($AG$12,'Sel Coberturas,Capitais,Frquias'!$L$11:$O$17,2,FALSE),IF(AND(K154="G"),VLOOKUP($AG$12,'Sel Coberturas,Capitais,Frquias'!$Q$11:$T$11,2,FALSE)))))))),"N")</f>
        <v>0</v>
      </c>
      <c r="AH154" s="118" t="b">
        <f>IF(AND(AG154="N"),"N",(IF(AND(K154="A"),VLOOKUP($AG$12,'Sel Coberturas,Capitais,Frquias'!$B$11:$E$17,3,FALSE),IF(AND(K154="B"),VLOOKUP($AG$12,'Sel Coberturas,Capitais,Frquias'!$B$22:$E$30,3,FALSE),IF(AND(K154="C"),VLOOKUP($AG$12,'Sel Coberturas,Capitais,Frquias'!$B$35:$E$48,3,FALSE),IF(AND(K154="D"),VLOOKUP($AG$12,'Sel Coberturas,Capitais,Frquias'!$G$11:$J$15,3,FALSE),IF(AND(K154="E"),VLOOKUP($AG$12,'Sel Coberturas,Capitais,Frquias'!$G$22:$J$32,3,FALSE),IF(AND(K154="F"),VLOOKUP($AG$12,'Sel Coberturas,Capitais,Frquias'!$L$11:$O$17,3,FALSE),IF(AND(K154="G"),VLOOKUP($AG$12,'Sel Coberturas,Capitais,Frquias'!$Q$11:$T$11,3,FALSE))))))))))</f>
        <v>0</v>
      </c>
      <c r="AI154" s="118" t="b">
        <f>IFERROR(IF(AND(K154="A"),VLOOKUP($AI$12,'Sel Coberturas,Capitais,Frquias'!$B$11:$E$17,2,FALSE),IF(AND(K154="B"),VLOOKUP($AI$12,'Sel Coberturas,Capitais,Frquias'!$B$22:$E$30,2,FALSE),IF(AND(K154="C"),VLOOKUP($AI$12,'Sel Coberturas,Capitais,Frquias'!$B$35:$E$48,2,FALSE),IF(AND(K154="D"),VLOOKUP($AI$12,'Sel Coberturas,Capitais,Frquias'!$G$11:$J$15,2,FALSE),IF(AND(K154="E"),VLOOKUP($AI$12,'Sel Coberturas,Capitais,Frquias'!$G$22:$J$32,2,FALSE),IF(AND(K154="F"),VLOOKUP($AI$12,'Sel Coberturas,Capitais,Frquias'!$L$11:$O$17,2,FALSE),IF(AND(K154="G"),VLOOKUP($AI$12,'Sel Coberturas,Capitais,Frquias'!$Q$11:$T$11,2,FALSE)))))))),"N")</f>
        <v>0</v>
      </c>
      <c r="BU154" s="100" t="s">
        <v>704</v>
      </c>
      <c r="BV154" s="100" t="s">
        <v>226</v>
      </c>
      <c r="BW154" s="94" t="s">
        <v>703</v>
      </c>
      <c r="BY154" s="102" t="s">
        <v>999</v>
      </c>
      <c r="BZ154" s="103" t="s">
        <v>565</v>
      </c>
      <c r="CA154" s="103">
        <v>726</v>
      </c>
      <c r="CC154" s="90">
        <v>2649</v>
      </c>
      <c r="CD154" s="89" t="s">
        <v>1172</v>
      </c>
      <c r="CF154" s="90">
        <v>14131</v>
      </c>
      <c r="CG154" s="92" t="s">
        <v>1990</v>
      </c>
    </row>
    <row r="155" spans="1:85">
      <c r="A155" s="85">
        <f t="shared" si="2"/>
        <v>143</v>
      </c>
      <c r="B155" s="114"/>
      <c r="C155" s="115"/>
      <c r="D155" s="115"/>
      <c r="E155" s="115"/>
      <c r="F155" s="114"/>
      <c r="G155" s="114"/>
      <c r="H155" s="114"/>
      <c r="I155" s="121"/>
      <c r="J155" s="116"/>
      <c r="K155" s="116"/>
      <c r="L155" s="117" t="b">
        <f>IFERROR(IF(AND(K155="A"),VLOOKUP($L$12,'Sel Coberturas,Capitais,Frquias'!$B$11:$E$17,3,FALSE),IF(AND(K155="B"),VLOOKUP($L$12,'Sel Coberturas,Capitais,Frquias'!$B$22:$E$30,3,FALSE),IF(AND(K155="C"),VLOOKUP($L$12,'Sel Coberturas,Capitais,Frquias'!$B$35:$E$48,3,FALSE),IF(AND(K155="D"),VLOOKUP($L$12,'Sel Coberturas,Capitais,Frquias'!$G$11:$J$15,3,FALSE),IF(AND(K155="E"),VLOOKUP($L$12,'Sel Coberturas,Capitais,Frquias'!$G$22:$J$32,3,FALSE),IF(AND(K155="F"),VLOOKUP($L$12,'Sel Coberturas,Capitais,Frquias'!$L$11:$O$17,3,FALSE),IF(AND(K155="G"),VLOOKUP($L$12,'Sel Coberturas,Capitais,Frquias'!$Q$11:$T$11,3,FALSE)))))))),"")</f>
        <v>0</v>
      </c>
      <c r="M155" s="118" t="b">
        <f>IFERROR(IF(AND(K155="A"),VLOOKUP($M$12,'Sel Coberturas,Capitais,Frquias'!$B$11:$E$17,2,FALSE),IF(AND(K155="B"),VLOOKUP($M$12,'Sel Coberturas,Capitais,Frquias'!$B$22:$E$30,2,FALSE),IF(AND(K155="C"),VLOOKUP($M$12,'Sel Coberturas,Capitais,Frquias'!$B$35:$E$48,2,FALSE),IF(AND(K155="D"),VLOOKUP($M$12,'Sel Coberturas,Capitais,Frquias'!$G$11:$J$15,2,FALSE),IF(AND(K155="E"),VLOOKUP($M$12,'Sel Coberturas,Capitais,Frquias'!$G$22:$J$32,2,FALSE),IF(AND(K155="F"),VLOOKUP($M$12,'Sel Coberturas,Capitais,Frquias'!$L$11:$O$17,2,FALSE),IF(AND(K155="G"),VLOOKUP($M$12,'Sel Coberturas,Capitais,Frquias'!$Q$11:$T$11,2,FALSE)))))))),"N")</f>
        <v>0</v>
      </c>
      <c r="N155" s="118" t="b">
        <f>IF(AND(M155="N"),"N",(IF(AND(K155="A"),VLOOKUP($M$12,'Sel Coberturas,Capitais,Frquias'!$B$11:$E$17,3,FALSE),IF(AND(K155="B"),VLOOKUP($M$12,'Sel Coberturas,Capitais,Frquias'!$B$22:$E$30,3,FALSE),IF(AND(K155="C"),VLOOKUP($M$12,'Sel Coberturas,Capitais,Frquias'!$B$35:$E$48,3,FALSE),IF(AND(K155="D"),VLOOKUP($M$12,'Sel Coberturas,Capitais,Frquias'!$G$11:$J$15,3,FALSE),IF(AND(K155="E"),VLOOKUP($M$12,'Sel Coberturas,Capitais,Frquias'!$G$22:$J$32,3,FALSE),IF(AND(K155="F"),VLOOKUP($M$12,'Sel Coberturas,Capitais,Frquias'!$L$11:$O$17,3,FALSE),IF(AND(K155="G"),VLOOKUP($M$12,'Sel Coberturas,Capitais,Frquias'!$Q$11:$T$11,3,FALSE))))))))))</f>
        <v>0</v>
      </c>
      <c r="O155" s="118" t="b">
        <f>IFERROR(IF(AND(K155="A"),VLOOKUP($O$12,'Sel Coberturas,Capitais,Frquias'!$B$11:$E$17,2,FALSE),IF(AND(K155="B"),VLOOKUP($O$12,'Sel Coberturas,Capitais,Frquias'!$B$22:$E$30,2,FALSE),IF(AND(K155="C"),VLOOKUP($O$12,'Sel Coberturas,Capitais,Frquias'!$B$35:$E$48,2,FALSE),IF(AND(K155="D"),VLOOKUP($O$12,'Sel Coberturas,Capitais,Frquias'!$G$11:$J$15,2,FALSE),IF(AND(K155="E"),VLOOKUP($O$12,'Sel Coberturas,Capitais,Frquias'!$G$22:$J$32,2,FALSE),IF(AND(K155="F"),VLOOKUP($O$12,'Sel Coberturas,Capitais,Frquias'!$L$11:$O$17,2,FALSE),IF(AND(K155="G"),VLOOKUP($O$12,'Sel Coberturas,Capitais,Frquias'!$Q$11:$T$11,2,FALSE)))))))),"N")</f>
        <v>0</v>
      </c>
      <c r="P155" s="118" t="b">
        <f>IFERROR(IF(AND(K155="A"),VLOOKUP($P$12,'Sel Coberturas,Capitais,Frquias'!$B$11:$E$17,2,FALSE),IF(AND(K155="B"),VLOOKUP($P$12,'Sel Coberturas,Capitais,Frquias'!$B$22:$E$30,2,FALSE),IF(AND(K155="C"),VLOOKUP($P$12,'Sel Coberturas,Capitais,Frquias'!$B$35:$E$48,2,FALSE),IF(AND(K155="D"),VLOOKUP($P$12,'Sel Coberturas,Capitais,Frquias'!$G$11:$J$15,2,FALSE),IF(AND(K155="E"),VLOOKUP($P$12,'Sel Coberturas,Capitais,Frquias'!$G$22:$J$32,2,FALSE),IF(AND(K155="F"),VLOOKUP($P$12,'Sel Coberturas,Capitais,Frquias'!$L$11:$O$17,2,FALSE),IF(AND(K155="G"),VLOOKUP($P$12,'Sel Coberturas,Capitais,Frquias'!$Q$11:$T$11,2,FALSE)))))))),"N")</f>
        <v>0</v>
      </c>
      <c r="Q155" s="118" t="b">
        <f>IFERROR(IF(AND(K155="A"),VLOOKUP($Q$12,'Sel Coberturas,Capitais,Frquias'!$B$11:$E$17,2,FALSE),IF(AND(K155="B"),VLOOKUP($Q$12,'Sel Coberturas,Capitais,Frquias'!$B$22:$E$30,2,FALSE),IF(AND(K155="C"),VLOOKUP($Q$12,'Sel Coberturas,Capitais,Frquias'!$B$35:$E$48,2,FALSE),IF(AND(K155="D"),VLOOKUP($Q$12,'Sel Coberturas,Capitais,Frquias'!$G$11:$J$15,2,FALSE),IF(AND(K155="E"),VLOOKUP($Q$12,'Sel Coberturas,Capitais,Frquias'!$G$22:$J$32,2,FALSE),IF(AND(K155="F"),VLOOKUP($Q$12,'Sel Coberturas,Capitais,Frquias'!$L$11:$O$17,2,FALSE),IF(AND(K155="G"),VLOOKUP($Q$12,'Sel Coberturas,Capitais,Frquias'!$Q$11:$T$11,2,FALSE)))))))),"N")</f>
        <v>0</v>
      </c>
      <c r="R155" s="118" t="b">
        <f>IF(AND(Q155="N"),"N",(IF(AND(K155="A"),VLOOKUP($Q$12,'Sel Coberturas,Capitais,Frquias'!$B$11:$E$17,3,FALSE),IF(AND(K155="B"),VLOOKUP($Q$12,'Sel Coberturas,Capitais,Frquias'!$B$22:$E$30,3,FALSE),IF(AND(K155="C"),VLOOKUP($Q$12,'Sel Coberturas,Capitais,Frquias'!$B$35:$E$48,3,FALSE),IF(AND(K155="D"),VLOOKUP($Q$12,'Sel Coberturas,Capitais,Frquias'!$G$11:$J$15,3,FALSE),IF(AND(K155="E"),VLOOKUP($Q$12,'Sel Coberturas,Capitais,Frquias'!$G$22:$J$32,3,FALSE),IF(AND(K155="F"),VLOOKUP($Q$12,'Sel Coberturas,Capitais,Frquias'!$L$11:$O$17,3,FALSE),IF(AND(K155="G"),VLOOKUP($Q$12,'Sel Coberturas,Capitais,Frquias'!$Q$11:$T$11,3,FALSE))))))))))</f>
        <v>0</v>
      </c>
      <c r="S155" s="118" t="b">
        <f>IFERROR(IF(AND(K155="A"),VLOOKUP($S$12,'Sel Coberturas,Capitais,Frquias'!$B$11:$E$17,2,FALSE),IF(AND(K155="B"),VLOOKUP($S$12,'Sel Coberturas,Capitais,Frquias'!$B$22:$E$30,2,FALSE),IF(AND(K155="C"),VLOOKUP($S$12,'Sel Coberturas,Capitais,Frquias'!$B$35:$E$48,2,FALSE),IF(AND(K155="D"),VLOOKUP($S$12,'Sel Coberturas,Capitais,Frquias'!$G$11:$J$15,2,FALSE),IF(AND(K155="E"),VLOOKUP($S$12,'Sel Coberturas,Capitais,Frquias'!$G$22:$J$32,2,FALSE),IF(AND(K155="F"),VLOOKUP($S$12,'Sel Coberturas,Capitais,Frquias'!$L$11:$O$17,2,FALSE),IF(AND(K155="G"),VLOOKUP($S$12,'Sel Coberturas,Capitais,Frquias'!$Q$11:$T$11,2,FALSE)))))))),"N")</f>
        <v>0</v>
      </c>
      <c r="T155" s="118" t="b">
        <f>IFERROR(IF(AND(S155="N"),"",(IF(AND(K155="A"),VLOOKUP($S$12,'Sel Coberturas,Capitais,Frquias'!$B$11:$E$17,4,FALSE),IF(AND(K155="B"),VLOOKUP($S$12,'Sel Coberturas,Capitais,Frquias'!$B$22:$E$30,4,FALSE),IF(AND(K155="C"),VLOOKUP($S$12,'Sel Coberturas,Capitais,Frquias'!$B$35:$E$48,4,FALSE),IF(AND(K155="D"),VLOOKUP($S$12,'Sel Coberturas,Capitais,Frquias'!$G$11:$J$15,4,FALSE),IF(AND(K155="E"),VLOOKUP($S$12,'Sel Coberturas,Capitais,Frquias'!$G$22:$J$32,4,FALSE),IF(AND(K155="F"),VLOOKUP($S$12,'Sel Coberturas,Capitais,Frquias'!$L$11:$O$17,4,FALSE),IF(AND(K155="G"),VLOOKUP($S$12,'Sel Coberturas,Capitais,Frquias'!$Q$11:$T$11,4,FALSE)))))))))),"")</f>
        <v>0</v>
      </c>
      <c r="U155" s="118" t="b">
        <f>IFERROR(IF(AND(K155="A"),VLOOKUP($U$12,'Sel Coberturas,Capitais,Frquias'!$B$11:$E$17,2,FALSE),IF(AND(K155="B"),VLOOKUP($U$12,'Sel Coberturas,Capitais,Frquias'!$B$22:$E$30,2,FALSE),IF(AND(K155="C"),VLOOKUP($U$12,'Sel Coberturas,Capitais,Frquias'!$B$35:$E$48,2,FALSE),IF(AND(K155="D"),VLOOKUP($U$12,'Sel Coberturas,Capitais,Frquias'!$G$11:$J$15,2,FALSE),IF(AND(K155="E"),VLOOKUP($U$12,'Sel Coberturas,Capitais,Frquias'!$G$22:$J$32,2,FALSE),IF(AND(K155="F"),VLOOKUP($U$12,'Sel Coberturas,Capitais,Frquias'!$L$11:$O$17,2,FALSE),IF(AND(K155="G"),VLOOKUP($U$12,'Sel Coberturas,Capitais,Frquias'!$Q$11:$T$11,2,FALSE)))))))),"N")</f>
        <v>0</v>
      </c>
      <c r="V155" s="119" t="b">
        <f>IFERROR(IF(AND(U155="N"),"",(IF(AND(K155="A"),VLOOKUP($U$12,'Sel Coberturas,Capitais,Frquias'!$B$11:$E$17,4,FALSE),IF(AND(K155="B"),VLOOKUP($U$12,'Sel Coberturas,Capitais,Frquias'!$B$22:$E$30,4,FALSE),IF(AND(K155="C"),VLOOKUP($U$12,'Sel Coberturas,Capitais,Frquias'!$B$35:$E$48,4,FALSE),IF(AND(K155="D"),VLOOKUP($U$12,'Sel Coberturas,Capitais,Frquias'!$G$11:$J$15,4,FALSE),IF(AND(K155="E"),VLOOKUP($U$12,'Sel Coberturas,Capitais,Frquias'!$G$22:$J$32,4,FALSE),IF(AND(K155="F"),VLOOKUP($U$12,'Sel Coberturas,Capitais,Frquias'!$L$11:$O$17,4,FALSE),IF(AND(K155="G"),VLOOKUP($U$12,'Sel Coberturas,Capitais,Frquias'!$Q$11:$T$11,4,FALSE)))))))))),"")</f>
        <v>0</v>
      </c>
      <c r="W155" s="118" t="b">
        <f>IFERROR(IF(AND(K155="A"),VLOOKUP($W$12,'Sel Coberturas,Capitais,Frquias'!$B$11:$E$17,2,FALSE),IF(AND(K155="B"),VLOOKUP($W$12,'Sel Coberturas,Capitais,Frquias'!$B$22:$E$30,2,FALSE),IF(AND(K155="C"),VLOOKUP($W$12,'Sel Coberturas,Capitais,Frquias'!$B$35:$E$48,2,FALSE),IF(AND(K155="D"),VLOOKUP($W$12,'Sel Coberturas,Capitais,Frquias'!$G$11:$J$15,2,FALSE),IF(AND(K155="E"),VLOOKUP($W$12,'Sel Coberturas,Capitais,Frquias'!$G$22:$J$32,2,FALSE),IF(AND(K155="F"),VLOOKUP($W$12,'Sel Coberturas,Capitais,Frquias'!$L$11:$O$17,2,FALSE),IF(AND(K155="G"),VLOOKUP($W$12,'Sel Coberturas,Capitais,Frquias'!$Q$11:$T$11,2,FALSE)))))))),"N")</f>
        <v>0</v>
      </c>
      <c r="X155" s="119" t="b">
        <f>IFERROR(IF(AND(W155="N"),"",(IF(AND(K155="A"),VLOOKUP($W$12,'Sel Coberturas,Capitais,Frquias'!$B$11:$E$17,4,FALSE),IF(AND(K155="B"),VLOOKUP($W$12,'Sel Coberturas,Capitais,Frquias'!$B$22:$E$30,4,FALSE),IF(AND(K155="C"),VLOOKUP($W$12,'Sel Coberturas,Capitais,Frquias'!$B$35:$E$48,4,FALSE),IF(AND(K155="D"),VLOOKUP($W$12,'Sel Coberturas,Capitais,Frquias'!$G$11:$J$15,4,FALSE),IF(AND(K155="E"),VLOOKUP($W$12,'Sel Coberturas,Capitais,Frquias'!$G$22:$J$32,4,FALSE),IF(AND(K155="F"),VLOOKUP($W$12,'Sel Coberturas,Capitais,Frquias'!$L$11:$O$17,4,FALSE),IF(AND(K155="G"),VLOOKUP($W$12,'Sel Coberturas,Capitais,Frquias'!$Q$11:$T$11,4,FALSE)))))))))),"")</f>
        <v>0</v>
      </c>
      <c r="Y155" s="118" t="b">
        <f>IFERROR(IF(AND(K155="A"),VLOOKUP($Y$12,'Sel Coberturas,Capitais,Frquias'!$B$11:$E$17,2,FALSE),IF(AND(K155="B"),VLOOKUP($Y$12,'Sel Coberturas,Capitais,Frquias'!$B$22:$E$30,2,FALSE),IF(AND(K155="C"),VLOOKUP($Y$12,'Sel Coberturas,Capitais,Frquias'!$B$35:$E$48,2,FALSE),IF(AND(K155="D"),VLOOKUP($Y$12,'Sel Coberturas,Capitais,Frquias'!$G$11:$J$15,2,FALSE),IF(AND(K155="E"),VLOOKUP($Y$12,'Sel Coberturas,Capitais,Frquias'!$G$22:$J$32,2,FALSE),IF(AND(K155="F"),VLOOKUP($Y$12,'Sel Coberturas,Capitais,Frquias'!$L$11:$O$17,2,FALSE),IF(AND(K155="G"),VLOOKUP($Y$12,'Sel Coberturas,Capitais,Frquias'!$Q$11:$T$11,2,FALSE)))))))),"N")</f>
        <v>0</v>
      </c>
      <c r="Z155" s="119" t="b">
        <f>IFERROR(IF(AND(Y155="N"),"",(IF(AND(K155="A"),VLOOKUP($Y$12,'Sel Coberturas,Capitais,Frquias'!$B$11:$E$17,4,FALSE),IF(AND(K155="B"),VLOOKUP($Y$12,'Sel Coberturas,Capitais,Frquias'!$B$22:$E$30,4,FALSE),IF(AND(K155="C"),VLOOKUP($Y$12,'Sel Coberturas,Capitais,Frquias'!$B$35:$E$48,4,FALSE),IF(AND(K155="D"),VLOOKUP($Y$12,'Sel Coberturas,Capitais,Frquias'!$G$11:$J$15,4,FALSE),IF(AND(K155="E"),VLOOKUP($Y$12,'Sel Coberturas,Capitais,Frquias'!$G$22:$J$32,4,FALSE),IF(AND(K155="F"),VLOOKUP($Y$12,'Sel Coberturas,Capitais,Frquias'!$L$11:$O$17,4,FALSE),IF(AND(K155="G"),VLOOKUP($Y$12,'Sel Coberturas,Capitais,Frquias'!$Q$11:$T$11,4,FALSE)))))))))),"")</f>
        <v>0</v>
      </c>
      <c r="AA155" s="118" t="b">
        <f>IFERROR(IF(AND(K155="A"),VLOOKUP($AA$12,'Sel Coberturas,Capitais,Frquias'!$B$11:$E$17,2,FALSE),IF(AND(K155="B"),VLOOKUP($AA$12,'Sel Coberturas,Capitais,Frquias'!$B$22:$E$30,2,FALSE),IF(AND(K155="C"),VLOOKUP($AA$12,'Sel Coberturas,Capitais,Frquias'!$B$35:$E$48,2,FALSE),IF(AND(K155="D"),VLOOKUP($AA$12,'Sel Coberturas,Capitais,Frquias'!$G$11:$J$15,2,FALSE),IF(AND(K155="E"),VLOOKUP($AA$12,'Sel Coberturas,Capitais,Frquias'!$G$22:$J$32,2,FALSE),IF(AND(K155="F"),VLOOKUP($AA$12,'Sel Coberturas,Capitais,Frquias'!$L$11:$O$17,2,FALSE),IF(AND(K155="G"),VLOOKUP($AA$12,'Sel Coberturas,Capitais,Frquias'!$Q$11:$T$11,2,FALSE)))))))),"N")</f>
        <v>0</v>
      </c>
      <c r="AB155" s="119" t="b">
        <f>IFERROR(IF(AND(AA155="N"),"",(IF(AND(K155="A"),VLOOKUP($AA$12,'Sel Coberturas,Capitais,Frquias'!$B$11:$E$17,4,FALSE),IF(AND(K155="B"),VLOOKUP($AA$12,'Sel Coberturas,Capitais,Frquias'!$B$22:$E$30,4,FALSE),IF(AND(K155="C"),VLOOKUP($AA$12,'Sel Coberturas,Capitais,Frquias'!$B$35:$E$48,4,FALSE),IF(AND(K155="D"),VLOOKUP($AA$12,'Sel Coberturas,Capitais,Frquias'!$G$11:$J$15,4,FALSE),IF(AND(K155="E"),VLOOKUP($AA$12,'Sel Coberturas,Capitais,Frquias'!$G$22:$J$32,4,FALSE),IF(AND(K155="F"),VLOOKUP($AA$12,'Sel Coberturas,Capitais,Frquias'!$L$11:$O$17,4,FALSE),IF(AND(K155="G"),VLOOKUP($AA$12,'Sel Coberturas,Capitais,Frquias'!$Q$11:$T$11,4,FALSE)))))))))),"")</f>
        <v>0</v>
      </c>
      <c r="AC155" s="118" t="b">
        <f>IFERROR(IF(AND(K155="A"),VLOOKUP($AC$12,'Sel Coberturas,Capitais,Frquias'!$B$11:$E$17,2,FALSE),IF(AND(K155="B"),VLOOKUP($AC$12,'Sel Coberturas,Capitais,Frquias'!$B$22:$E$30,2,FALSE),IF(AND(K155="C"),VLOOKUP($AC$12,'Sel Coberturas,Capitais,Frquias'!$B$35:$E$48,2,FALSE),IF(AND(K155="D"),VLOOKUP($AC$12,'Sel Coberturas,Capitais,Frquias'!$G$11:$J$15,2,FALSE),IF(AND(K155="E"),VLOOKUP($AC$12,'Sel Coberturas,Capitais,Frquias'!$G$22:$J$32,2,FALSE),IF(AND(K155="F"),VLOOKUP($AC$12,'Sel Coberturas,Capitais,Frquias'!$L$11:$O$17,2,FALSE),IF(AND(K155="G"),VLOOKUP($AC$12,'Sel Coberturas,Capitais,Frquias'!$Q$11:$T$11,2,FALSE)))))))),"N")</f>
        <v>0</v>
      </c>
      <c r="AD155" s="118" t="b">
        <f>IF(AND(AC155="N"),"N",(IF(AND(K155="A"),VLOOKUP($AC$12,'Sel Coberturas,Capitais,Frquias'!$B$11:$E$17,3,FALSE),IF(AND(K155="B"),VLOOKUP($AC$12,'Sel Coberturas,Capitais,Frquias'!$B$22:$E$30,3,FALSE),IF(AND(K155="C"),VLOOKUP($AC$12,'Sel Coberturas,Capitais,Frquias'!$B$35:$E$48,3,FALSE),IF(AND(K155="D"),VLOOKUP($AC$12,'Sel Coberturas,Capitais,Frquias'!$G$11:$J$15,3,FALSE),IF(AND(K155="E"),VLOOKUP($AC$12,'Sel Coberturas,Capitais,Frquias'!$G$22:$J$32,3,FALSE),IF(AND(K155="F"),VLOOKUP($AC$12,'Sel Coberturas,Capitais,Frquias'!$L$11:$O$17,3,FALSE),IF(AND(K155="G"),VLOOKUP($AC$12,'Sel Coberturas,Capitais,Frquias'!$Q$11:$T$11,3,FALSE))))))))))</f>
        <v>0</v>
      </c>
      <c r="AE155" s="118" t="b">
        <f>IFERROR(IF(AND(K155="A"),VLOOKUP($AE$12,'Sel Coberturas,Capitais,Frquias'!$B$11:$E$17,2,FALSE),IF(AND(K155="B"),VLOOKUP($AE$12,'Sel Coberturas,Capitais,Frquias'!$B$22:$E$30,2,FALSE),IF(AND(K155="C"),VLOOKUP($AE$12,'Sel Coberturas,Capitais,Frquias'!$B$35:$E$48,2,FALSE),IF(AND(K155="D"),VLOOKUP($AE$12,'Sel Coberturas,Capitais,Frquias'!$G$11:$J$15,2,FALSE),IF(AND(K155="E"),VLOOKUP($AE$12,'Sel Coberturas,Capitais,Frquias'!$G$22:$J$32,2,FALSE),IF(AND(K155="F"),VLOOKUP($AE$12,'Sel Coberturas,Capitais,Frquias'!$L$11:$O$17,2,FALSE),IF(AND(K155="G"),VLOOKUP($AE$12,'Sel Coberturas,Capitais,Frquias'!$Q$11:$T$11,2,FALSE)))))))),"N")</f>
        <v>0</v>
      </c>
      <c r="AF155" s="118" t="b">
        <f>IF(AND(AE155="N"),"N",(IF(AND(K155="A"),VLOOKUP($AE$12,'Sel Coberturas,Capitais,Frquias'!$B$11:$E$17,3,FALSE),IF(AND(K155="B"),VLOOKUP($AE$12,'Sel Coberturas,Capitais,Frquias'!$B$22:$E$30,3,FALSE),IF(AND(K155="C"),VLOOKUP($AE$12,'Sel Coberturas,Capitais,Frquias'!$B$35:$E$48,3,FALSE),IF(AND(K155="D"),VLOOKUP($AE$12,'Sel Coberturas,Capitais,Frquias'!$G$11:$J$15,3,FALSE),IF(AND(K155="E"),VLOOKUP($AE$12,'Sel Coberturas,Capitais,Frquias'!$G$22:$J$32,3,FALSE),IF(AND(K155="F"),VLOOKUP($AE$12,'Sel Coberturas,Capitais,Frquias'!$L$11:$O$17,3,FALSE),IF(AND(K155="G"),VLOOKUP($AE$12,'Sel Coberturas,Capitais,Frquias'!$Q$11:$T$11,3,FALSE))))))))))</f>
        <v>0</v>
      </c>
      <c r="AG155" s="118" t="b">
        <f>IFERROR(IF(AND(K155="A"),VLOOKUP($AG$12,'Sel Coberturas,Capitais,Frquias'!$B$11:$E$17,2,FALSE),IF(AND(K155="B"),VLOOKUP($AG$12,'Sel Coberturas,Capitais,Frquias'!$B$22:$E$30,2,FALSE),IF(AND(K155="C"),VLOOKUP($AG$12,'Sel Coberturas,Capitais,Frquias'!$B$35:$E$48,2,FALSE),IF(AND(K155="D"),VLOOKUP($AG$12,'Sel Coberturas,Capitais,Frquias'!$G$11:$J$15,2,FALSE),IF(AND(K155="E"),VLOOKUP($AG$12,'Sel Coberturas,Capitais,Frquias'!$G$22:$J$32,2,FALSE),IF(AND(K155="F"),VLOOKUP($AG$12,'Sel Coberturas,Capitais,Frquias'!$L$11:$O$17,2,FALSE),IF(AND(K155="G"),VLOOKUP($AG$12,'Sel Coberturas,Capitais,Frquias'!$Q$11:$T$11,2,FALSE)))))))),"N")</f>
        <v>0</v>
      </c>
      <c r="AH155" s="118" t="b">
        <f>IF(AND(AG155="N"),"N",(IF(AND(K155="A"),VLOOKUP($AG$12,'Sel Coberturas,Capitais,Frquias'!$B$11:$E$17,3,FALSE),IF(AND(K155="B"),VLOOKUP($AG$12,'Sel Coberturas,Capitais,Frquias'!$B$22:$E$30,3,FALSE),IF(AND(K155="C"),VLOOKUP($AG$12,'Sel Coberturas,Capitais,Frquias'!$B$35:$E$48,3,FALSE),IF(AND(K155="D"),VLOOKUP($AG$12,'Sel Coberturas,Capitais,Frquias'!$G$11:$J$15,3,FALSE),IF(AND(K155="E"),VLOOKUP($AG$12,'Sel Coberturas,Capitais,Frquias'!$G$22:$J$32,3,FALSE),IF(AND(K155="F"),VLOOKUP($AG$12,'Sel Coberturas,Capitais,Frquias'!$L$11:$O$17,3,FALSE),IF(AND(K155="G"),VLOOKUP($AG$12,'Sel Coberturas,Capitais,Frquias'!$Q$11:$T$11,3,FALSE))))))))))</f>
        <v>0</v>
      </c>
      <c r="AI155" s="118" t="b">
        <f>IFERROR(IF(AND(K155="A"),VLOOKUP($AI$12,'Sel Coberturas,Capitais,Frquias'!$B$11:$E$17,2,FALSE),IF(AND(K155="B"),VLOOKUP($AI$12,'Sel Coberturas,Capitais,Frquias'!$B$22:$E$30,2,FALSE),IF(AND(K155="C"),VLOOKUP($AI$12,'Sel Coberturas,Capitais,Frquias'!$B$35:$E$48,2,FALSE),IF(AND(K155="D"),VLOOKUP($AI$12,'Sel Coberturas,Capitais,Frquias'!$G$11:$J$15,2,FALSE),IF(AND(K155="E"),VLOOKUP($AI$12,'Sel Coberturas,Capitais,Frquias'!$G$22:$J$32,2,FALSE),IF(AND(K155="F"),VLOOKUP($AI$12,'Sel Coberturas,Capitais,Frquias'!$L$11:$O$17,2,FALSE),IF(AND(K155="G"),VLOOKUP($AI$12,'Sel Coberturas,Capitais,Frquias'!$Q$11:$T$11,2,FALSE)))))))),"N")</f>
        <v>0</v>
      </c>
      <c r="BU155" s="100" t="s">
        <v>704</v>
      </c>
      <c r="BV155" s="100" t="s">
        <v>226</v>
      </c>
      <c r="BW155" s="94" t="s">
        <v>706</v>
      </c>
      <c r="BY155" s="102" t="s">
        <v>1317</v>
      </c>
      <c r="BZ155" s="103" t="s">
        <v>257</v>
      </c>
      <c r="CA155" s="103">
        <v>2184</v>
      </c>
      <c r="CC155" s="90">
        <v>2650</v>
      </c>
      <c r="CD155" s="89" t="s">
        <v>1968</v>
      </c>
      <c r="CF155" s="90">
        <v>14132</v>
      </c>
      <c r="CG155" s="92" t="s">
        <v>1991</v>
      </c>
    </row>
    <row r="156" spans="1:85">
      <c r="BU156" s="100" t="s">
        <v>717</v>
      </c>
      <c r="BV156" s="100" t="s">
        <v>303</v>
      </c>
      <c r="BW156" s="94" t="s">
        <v>716</v>
      </c>
      <c r="BY156" s="102" t="s">
        <v>1238</v>
      </c>
      <c r="BZ156" s="103" t="s">
        <v>470</v>
      </c>
      <c r="CA156" s="103">
        <v>1394</v>
      </c>
      <c r="CC156" s="90">
        <v>2654</v>
      </c>
      <c r="CD156" s="89" t="s">
        <v>1968</v>
      </c>
      <c r="CF156" s="90">
        <v>14133</v>
      </c>
      <c r="CG156" s="92" t="s">
        <v>1992</v>
      </c>
    </row>
    <row r="157" spans="1:85">
      <c r="BU157" s="100" t="s">
        <v>717</v>
      </c>
      <c r="BV157" s="100" t="s">
        <v>303</v>
      </c>
      <c r="BW157" s="94" t="s">
        <v>720</v>
      </c>
      <c r="BY157" s="102" t="s">
        <v>1238</v>
      </c>
      <c r="BZ157" s="103" t="s">
        <v>257</v>
      </c>
      <c r="CA157" s="103">
        <v>6057</v>
      </c>
      <c r="CC157" s="90">
        <v>2655</v>
      </c>
      <c r="CD157" s="89" t="s">
        <v>1993</v>
      </c>
      <c r="CF157" s="90">
        <v>14140</v>
      </c>
      <c r="CG157" s="92" t="s">
        <v>1994</v>
      </c>
    </row>
    <row r="158" spans="1:85">
      <c r="BU158" s="100" t="s">
        <v>726</v>
      </c>
      <c r="BV158" s="100" t="s">
        <v>339</v>
      </c>
      <c r="BW158" s="94" t="s">
        <v>725</v>
      </c>
      <c r="BY158" s="102" t="s">
        <v>1193</v>
      </c>
      <c r="BZ158" s="103" t="s">
        <v>266</v>
      </c>
      <c r="CA158" s="103">
        <v>1338</v>
      </c>
      <c r="CC158" s="90">
        <v>2659</v>
      </c>
      <c r="CD158" s="89" t="s">
        <v>1567</v>
      </c>
      <c r="CF158" s="90">
        <v>14190</v>
      </c>
      <c r="CG158" s="92" t="s">
        <v>1995</v>
      </c>
    </row>
    <row r="159" spans="1:85">
      <c r="BU159" s="100" t="s">
        <v>733</v>
      </c>
      <c r="BV159" s="100" t="s">
        <v>339</v>
      </c>
      <c r="BW159" s="94" t="s">
        <v>732</v>
      </c>
      <c r="BY159" s="102" t="s">
        <v>1363</v>
      </c>
      <c r="BZ159" s="103" t="s">
        <v>257</v>
      </c>
      <c r="CA159" s="103">
        <v>2335</v>
      </c>
      <c r="CC159" s="90">
        <v>2660</v>
      </c>
      <c r="CD159" s="89" t="s">
        <v>1996</v>
      </c>
      <c r="CF159" s="90">
        <v>14200</v>
      </c>
      <c r="CG159" s="92" t="s">
        <v>1997</v>
      </c>
    </row>
    <row r="160" spans="1:85">
      <c r="BU160" s="100" t="s">
        <v>733</v>
      </c>
      <c r="BV160" s="100" t="s">
        <v>339</v>
      </c>
      <c r="BW160" s="94" t="s">
        <v>735</v>
      </c>
      <c r="BY160" s="102" t="s">
        <v>550</v>
      </c>
      <c r="BZ160" s="103" t="s">
        <v>257</v>
      </c>
      <c r="CA160" s="103">
        <v>374</v>
      </c>
      <c r="CC160" s="90">
        <v>2664</v>
      </c>
      <c r="CD160" s="89" t="s">
        <v>1998</v>
      </c>
      <c r="CF160" s="90">
        <v>14310</v>
      </c>
      <c r="CG160" s="92" t="s">
        <v>1999</v>
      </c>
    </row>
    <row r="161" spans="73:85">
      <c r="BU161" s="100" t="s">
        <v>738</v>
      </c>
      <c r="BV161" s="100" t="s">
        <v>480</v>
      </c>
      <c r="BW161" s="94" t="s">
        <v>737</v>
      </c>
      <c r="BY161" s="102" t="s">
        <v>1611</v>
      </c>
      <c r="BZ161" s="103" t="s">
        <v>565</v>
      </c>
      <c r="CA161" s="103">
        <v>5230</v>
      </c>
      <c r="CC161" s="90">
        <v>2665</v>
      </c>
      <c r="CD161" s="89" t="s">
        <v>2000</v>
      </c>
      <c r="CF161" s="90">
        <v>14390</v>
      </c>
      <c r="CG161" s="92" t="s">
        <v>2001</v>
      </c>
    </row>
    <row r="162" spans="73:85">
      <c r="BU162" s="100" t="s">
        <v>741</v>
      </c>
      <c r="BV162" s="100" t="s">
        <v>226</v>
      </c>
      <c r="BW162" s="94" t="s">
        <v>740</v>
      </c>
      <c r="BY162" s="102" t="s">
        <v>1205</v>
      </c>
      <c r="BZ162" s="103" t="s">
        <v>565</v>
      </c>
      <c r="CA162" s="103">
        <v>1354</v>
      </c>
      <c r="CC162" s="90">
        <v>2669</v>
      </c>
      <c r="CD162" s="89" t="s">
        <v>2002</v>
      </c>
      <c r="CF162" s="90">
        <v>15111</v>
      </c>
      <c r="CG162" s="92" t="s">
        <v>2003</v>
      </c>
    </row>
    <row r="163" spans="73:85">
      <c r="BU163" s="100" t="s">
        <v>744</v>
      </c>
      <c r="BV163" s="100" t="s">
        <v>231</v>
      </c>
      <c r="BW163" s="94" t="s">
        <v>743</v>
      </c>
      <c r="BY163" s="102" t="s">
        <v>796</v>
      </c>
      <c r="BZ163" s="103" t="s">
        <v>565</v>
      </c>
      <c r="CA163" s="103">
        <v>602</v>
      </c>
      <c r="CC163" s="90">
        <v>2670</v>
      </c>
      <c r="CD163" s="89" t="s">
        <v>2004</v>
      </c>
      <c r="CF163" s="90">
        <v>15112</v>
      </c>
      <c r="CG163" s="92" t="s">
        <v>2005</v>
      </c>
    </row>
    <row r="164" spans="73:85">
      <c r="BU164" s="100" t="s">
        <v>747</v>
      </c>
      <c r="BV164" s="100" t="s">
        <v>311</v>
      </c>
      <c r="BW164" s="94" t="s">
        <v>746</v>
      </c>
      <c r="BY164" s="102" t="s">
        <v>1440</v>
      </c>
      <c r="BZ164" s="103" t="s">
        <v>565</v>
      </c>
      <c r="CA164" s="103">
        <v>2636</v>
      </c>
      <c r="CC164" s="90">
        <v>2674</v>
      </c>
      <c r="CD164" s="89" t="s">
        <v>2004</v>
      </c>
      <c r="CF164" s="90">
        <v>15113</v>
      </c>
      <c r="CG164" s="92" t="s">
        <v>2006</v>
      </c>
    </row>
    <row r="165" spans="73:85">
      <c r="BU165" s="100" t="s">
        <v>690</v>
      </c>
      <c r="BV165" s="100" t="s">
        <v>339</v>
      </c>
      <c r="BW165" s="94" t="s">
        <v>689</v>
      </c>
      <c r="BY165" s="102" t="s">
        <v>1362</v>
      </c>
      <c r="BZ165" s="103" t="s">
        <v>228</v>
      </c>
      <c r="CA165" s="103">
        <v>2332</v>
      </c>
      <c r="CC165" s="90">
        <v>2675</v>
      </c>
      <c r="CD165" s="89" t="s">
        <v>1458</v>
      </c>
      <c r="CF165" s="90">
        <v>15120</v>
      </c>
      <c r="CG165" s="92" t="s">
        <v>2007</v>
      </c>
    </row>
    <row r="166" spans="73:85">
      <c r="BU166" s="100" t="s">
        <v>750</v>
      </c>
      <c r="BV166" s="100" t="s">
        <v>231</v>
      </c>
      <c r="BW166" s="94" t="s">
        <v>749</v>
      </c>
      <c r="BY166" s="102" t="s">
        <v>1464</v>
      </c>
      <c r="BZ166" s="103" t="s">
        <v>426</v>
      </c>
      <c r="CA166" s="103">
        <v>2727</v>
      </c>
      <c r="CC166" s="90">
        <v>2680</v>
      </c>
      <c r="CD166" s="89" t="s">
        <v>2008</v>
      </c>
      <c r="CF166" s="90">
        <v>15201</v>
      </c>
      <c r="CG166" s="92" t="s">
        <v>2009</v>
      </c>
    </row>
    <row r="167" spans="73:85">
      <c r="BU167" s="100" t="s">
        <v>750</v>
      </c>
      <c r="BV167" s="100" t="s">
        <v>231</v>
      </c>
      <c r="BW167" s="94" t="s">
        <v>752</v>
      </c>
      <c r="BY167" s="102" t="s">
        <v>944</v>
      </c>
      <c r="BZ167" s="103" t="s">
        <v>466</v>
      </c>
      <c r="CA167" s="103">
        <v>695</v>
      </c>
      <c r="CC167" s="90">
        <v>2681</v>
      </c>
      <c r="CD167" s="89" t="s">
        <v>1696</v>
      </c>
      <c r="CF167" s="90">
        <v>15202</v>
      </c>
      <c r="CG167" s="92" t="s">
        <v>2010</v>
      </c>
    </row>
    <row r="168" spans="73:85">
      <c r="BU168" s="100" t="s">
        <v>755</v>
      </c>
      <c r="BV168" s="100" t="s">
        <v>231</v>
      </c>
      <c r="BW168" s="94" t="s">
        <v>754</v>
      </c>
      <c r="BY168" s="102" t="s">
        <v>1658</v>
      </c>
      <c r="BZ168" s="103" t="s">
        <v>523</v>
      </c>
      <c r="CA168" s="103">
        <v>6070</v>
      </c>
      <c r="CC168" s="90">
        <v>2685</v>
      </c>
      <c r="CD168" s="89" t="s">
        <v>2011</v>
      </c>
      <c r="CF168" s="90">
        <v>16101</v>
      </c>
      <c r="CG168" s="92" t="s">
        <v>2012</v>
      </c>
    </row>
    <row r="169" spans="73:85">
      <c r="BU169" s="100" t="s">
        <v>758</v>
      </c>
      <c r="BV169" s="100" t="s">
        <v>231</v>
      </c>
      <c r="BW169" s="94" t="s">
        <v>757</v>
      </c>
      <c r="BY169" s="102" t="s">
        <v>1484</v>
      </c>
      <c r="BZ169" s="103" t="s">
        <v>466</v>
      </c>
      <c r="CA169" s="103">
        <v>2810</v>
      </c>
      <c r="CC169" s="90">
        <v>2689</v>
      </c>
      <c r="CD169" s="89" t="s">
        <v>2011</v>
      </c>
      <c r="CF169" s="90">
        <v>16102</v>
      </c>
      <c r="CG169" s="92" t="s">
        <v>2013</v>
      </c>
    </row>
    <row r="170" spans="73:85">
      <c r="BU170" s="100" t="s">
        <v>761</v>
      </c>
      <c r="BV170" s="100" t="s">
        <v>217</v>
      </c>
      <c r="BW170" s="94" t="s">
        <v>760</v>
      </c>
      <c r="BY170" s="102" t="s">
        <v>465</v>
      </c>
      <c r="BZ170" s="103" t="s">
        <v>466</v>
      </c>
      <c r="CA170" s="103">
        <v>304</v>
      </c>
      <c r="CC170" s="90">
        <v>2690</v>
      </c>
      <c r="CD170" s="89" t="s">
        <v>2014</v>
      </c>
      <c r="CF170" s="90">
        <v>16211</v>
      </c>
      <c r="CG170" s="92" t="s">
        <v>2015</v>
      </c>
    </row>
    <row r="171" spans="73:85">
      <c r="BU171" s="100" t="s">
        <v>764</v>
      </c>
      <c r="BV171" s="100" t="s">
        <v>217</v>
      </c>
      <c r="BW171" s="94" t="s">
        <v>763</v>
      </c>
      <c r="BY171" s="102" t="s">
        <v>383</v>
      </c>
      <c r="BZ171" s="103" t="s">
        <v>384</v>
      </c>
      <c r="CA171" s="103">
        <v>224</v>
      </c>
      <c r="CC171" s="90">
        <v>2691</v>
      </c>
      <c r="CD171" s="89" t="s">
        <v>2014</v>
      </c>
      <c r="CF171" s="90">
        <v>16212</v>
      </c>
      <c r="CG171" s="92" t="s">
        <v>2016</v>
      </c>
    </row>
    <row r="172" spans="73:85">
      <c r="BU172" s="100" t="s">
        <v>563</v>
      </c>
      <c r="BV172" s="100" t="s">
        <v>231</v>
      </c>
      <c r="BW172" s="94" t="s">
        <v>562</v>
      </c>
      <c r="BY172" s="102" t="s">
        <v>817</v>
      </c>
      <c r="BZ172" s="103" t="s">
        <v>719</v>
      </c>
      <c r="CA172" s="103">
        <v>617</v>
      </c>
      <c r="CC172" s="90">
        <v>2694</v>
      </c>
      <c r="CD172" s="89" t="s">
        <v>2014</v>
      </c>
      <c r="CF172" s="90">
        <v>16213</v>
      </c>
      <c r="CG172" s="92" t="s">
        <v>2017</v>
      </c>
    </row>
    <row r="173" spans="73:85">
      <c r="BU173" s="100" t="s">
        <v>768</v>
      </c>
      <c r="BV173" s="100" t="s">
        <v>402</v>
      </c>
      <c r="BW173" s="94" t="s">
        <v>767</v>
      </c>
      <c r="BY173" s="102" t="s">
        <v>1174</v>
      </c>
      <c r="BZ173" s="103" t="s">
        <v>688</v>
      </c>
      <c r="CA173" s="103">
        <v>1305</v>
      </c>
      <c r="CC173" s="90">
        <v>2695</v>
      </c>
      <c r="CD173" s="89" t="s">
        <v>2018</v>
      </c>
      <c r="CF173" s="90">
        <v>16230</v>
      </c>
      <c r="CG173" s="92" t="s">
        <v>2019</v>
      </c>
    </row>
    <row r="174" spans="73:85">
      <c r="BU174" s="100" t="s">
        <v>771</v>
      </c>
      <c r="BV174" s="100" t="s">
        <v>231</v>
      </c>
      <c r="BW174" s="94" t="s">
        <v>770</v>
      </c>
      <c r="BY174" s="102" t="s">
        <v>1032</v>
      </c>
      <c r="BZ174" s="103" t="s">
        <v>388</v>
      </c>
      <c r="CA174" s="103">
        <v>767</v>
      </c>
      <c r="CC174" s="90">
        <v>2699</v>
      </c>
      <c r="CD174" s="89" t="s">
        <v>2018</v>
      </c>
      <c r="CF174" s="90">
        <v>16240</v>
      </c>
      <c r="CG174" s="92" t="s">
        <v>2020</v>
      </c>
    </row>
    <row r="175" spans="73:85">
      <c r="BU175" s="100" t="s">
        <v>774</v>
      </c>
      <c r="BV175" s="100" t="s">
        <v>231</v>
      </c>
      <c r="BW175" s="94" t="s">
        <v>773</v>
      </c>
      <c r="BY175" s="102" t="s">
        <v>1465</v>
      </c>
      <c r="BZ175" s="103" t="s">
        <v>408</v>
      </c>
      <c r="CA175" s="103">
        <v>2728</v>
      </c>
      <c r="CC175" s="90">
        <v>2700</v>
      </c>
      <c r="CD175" s="89" t="s">
        <v>1968</v>
      </c>
      <c r="CF175" s="90">
        <v>16291</v>
      </c>
      <c r="CG175" s="92" t="s">
        <v>2021</v>
      </c>
    </row>
    <row r="176" spans="73:85">
      <c r="BU176" s="100" t="s">
        <v>777</v>
      </c>
      <c r="BV176" s="100" t="s">
        <v>226</v>
      </c>
      <c r="BW176" s="94" t="s">
        <v>776</v>
      </c>
      <c r="BY176" s="102" t="s">
        <v>1411</v>
      </c>
      <c r="BZ176" s="103" t="s">
        <v>404</v>
      </c>
      <c r="CA176" s="103">
        <v>2515</v>
      </c>
      <c r="CC176" s="90">
        <v>2704</v>
      </c>
      <c r="CD176" s="89" t="s">
        <v>1968</v>
      </c>
      <c r="CF176" s="90">
        <v>16292</v>
      </c>
      <c r="CG176" s="92" t="s">
        <v>2022</v>
      </c>
    </row>
    <row r="177" spans="73:85">
      <c r="BU177" s="100" t="s">
        <v>777</v>
      </c>
      <c r="BV177" s="100" t="s">
        <v>226</v>
      </c>
      <c r="BW177" s="94" t="s">
        <v>779</v>
      </c>
      <c r="BY177" s="102" t="s">
        <v>1117</v>
      </c>
      <c r="BZ177" s="103" t="s">
        <v>325</v>
      </c>
      <c r="CA177" s="103">
        <v>1171</v>
      </c>
      <c r="CC177" s="90">
        <v>2705</v>
      </c>
      <c r="CD177" s="89" t="s">
        <v>607</v>
      </c>
      <c r="CF177" s="90">
        <v>16293</v>
      </c>
      <c r="CG177" s="92" t="s">
        <v>2023</v>
      </c>
    </row>
    <row r="178" spans="73:85">
      <c r="BU178" s="100" t="s">
        <v>786</v>
      </c>
      <c r="BV178" s="100" t="s">
        <v>217</v>
      </c>
      <c r="BW178" s="94" t="s">
        <v>785</v>
      </c>
      <c r="BY178" s="102" t="s">
        <v>422</v>
      </c>
      <c r="BZ178" s="103" t="s">
        <v>404</v>
      </c>
      <c r="CA178" s="103">
        <v>264</v>
      </c>
      <c r="CC178" s="90">
        <v>2706</v>
      </c>
      <c r="CD178" s="89" t="s">
        <v>2024</v>
      </c>
      <c r="CF178" s="90">
        <v>16294</v>
      </c>
      <c r="CG178" s="92" t="s">
        <v>2025</v>
      </c>
    </row>
    <row r="179" spans="73:85">
      <c r="BU179" s="100" t="s">
        <v>789</v>
      </c>
      <c r="BV179" s="100" t="s">
        <v>335</v>
      </c>
      <c r="BW179" s="94" t="s">
        <v>788</v>
      </c>
      <c r="BY179" s="102" t="s">
        <v>804</v>
      </c>
      <c r="BZ179" s="103" t="s">
        <v>293</v>
      </c>
      <c r="CA179" s="103">
        <v>611</v>
      </c>
      <c r="CC179" s="90">
        <v>2709</v>
      </c>
      <c r="CD179" s="89" t="s">
        <v>2026</v>
      </c>
      <c r="CF179" s="90">
        <v>16295</v>
      </c>
      <c r="CG179" s="92" t="s">
        <v>2027</v>
      </c>
    </row>
    <row r="180" spans="73:85">
      <c r="BU180" s="100" t="s">
        <v>792</v>
      </c>
      <c r="BV180" s="100" t="s">
        <v>339</v>
      </c>
      <c r="BW180" s="94" t="s">
        <v>791</v>
      </c>
      <c r="BY180" s="102" t="s">
        <v>1301</v>
      </c>
      <c r="BZ180" s="103" t="s">
        <v>293</v>
      </c>
      <c r="CA180" s="103">
        <v>2111</v>
      </c>
      <c r="CC180" s="90">
        <v>2710</v>
      </c>
      <c r="CD180" s="89" t="s">
        <v>2028</v>
      </c>
      <c r="CF180" s="90">
        <v>17110</v>
      </c>
      <c r="CG180" s="92" t="s">
        <v>2029</v>
      </c>
    </row>
    <row r="181" spans="73:85">
      <c r="BU181" s="100" t="s">
        <v>795</v>
      </c>
      <c r="BV181" s="100" t="s">
        <v>303</v>
      </c>
      <c r="BW181" s="94" t="s">
        <v>794</v>
      </c>
      <c r="BY181" s="102" t="s">
        <v>1287</v>
      </c>
      <c r="BZ181" s="103" t="s">
        <v>293</v>
      </c>
      <c r="CA181" s="103">
        <v>1454</v>
      </c>
      <c r="CC181" s="90">
        <v>2714</v>
      </c>
      <c r="CD181" s="89" t="s">
        <v>2028</v>
      </c>
      <c r="CF181" s="90">
        <v>17120</v>
      </c>
      <c r="CG181" s="92" t="s">
        <v>2030</v>
      </c>
    </row>
    <row r="182" spans="73:85">
      <c r="BU182" s="100" t="s">
        <v>795</v>
      </c>
      <c r="BV182" s="100" t="s">
        <v>303</v>
      </c>
      <c r="BW182" s="94" t="s">
        <v>797</v>
      </c>
      <c r="BY182" s="102" t="s">
        <v>1725</v>
      </c>
      <c r="BZ182" s="103" t="s">
        <v>426</v>
      </c>
      <c r="CA182" s="103">
        <v>6205</v>
      </c>
      <c r="CC182" s="90">
        <v>2715</v>
      </c>
      <c r="CD182" s="89" t="s">
        <v>2031</v>
      </c>
      <c r="CF182" s="90">
        <v>17211</v>
      </c>
      <c r="CG182" s="92" t="s">
        <v>2032</v>
      </c>
    </row>
    <row r="183" spans="73:85">
      <c r="BU183" s="100" t="s">
        <v>800</v>
      </c>
      <c r="BV183" s="100" t="s">
        <v>217</v>
      </c>
      <c r="BW183" s="94" t="s">
        <v>799</v>
      </c>
      <c r="BY183" s="102" t="s">
        <v>322</v>
      </c>
      <c r="BZ183" s="103" t="s">
        <v>293</v>
      </c>
      <c r="CA183" s="103">
        <v>131</v>
      </c>
      <c r="CC183" s="90">
        <v>2719</v>
      </c>
      <c r="CD183" s="89" t="s">
        <v>2024</v>
      </c>
      <c r="CF183" s="90">
        <v>17212</v>
      </c>
      <c r="CG183" s="92" t="s">
        <v>2033</v>
      </c>
    </row>
    <row r="184" spans="73:85">
      <c r="BU184" s="100" t="s">
        <v>803</v>
      </c>
      <c r="BV184" s="100" t="s">
        <v>231</v>
      </c>
      <c r="BW184" s="94" t="s">
        <v>802</v>
      </c>
      <c r="BY184" s="102" t="s">
        <v>666</v>
      </c>
      <c r="BZ184" s="103" t="s">
        <v>271</v>
      </c>
      <c r="CA184" s="103">
        <v>523</v>
      </c>
      <c r="CC184" s="90">
        <v>2720</v>
      </c>
      <c r="CD184" s="89" t="s">
        <v>1968</v>
      </c>
      <c r="CF184" s="90">
        <v>17220</v>
      </c>
      <c r="CG184" s="92" t="s">
        <v>2034</v>
      </c>
    </row>
    <row r="185" spans="73:85">
      <c r="BU185" s="100" t="s">
        <v>806</v>
      </c>
      <c r="BV185" s="100" t="s">
        <v>226</v>
      </c>
      <c r="BW185" s="94" t="s">
        <v>805</v>
      </c>
      <c r="BY185" s="102" t="s">
        <v>1729</v>
      </c>
      <c r="BZ185" s="103" t="s">
        <v>657</v>
      </c>
      <c r="CA185" s="103">
        <v>6217</v>
      </c>
      <c r="CC185" s="90">
        <v>2724</v>
      </c>
      <c r="CD185" s="89" t="s">
        <v>1968</v>
      </c>
      <c r="CF185" s="90">
        <v>17230</v>
      </c>
      <c r="CG185" s="92" t="s">
        <v>2035</v>
      </c>
    </row>
    <row r="186" spans="73:85">
      <c r="BU186" s="100" t="s">
        <v>809</v>
      </c>
      <c r="BV186" s="100" t="s">
        <v>231</v>
      </c>
      <c r="BW186" s="94" t="s">
        <v>808</v>
      </c>
      <c r="BY186" s="102" t="s">
        <v>1461</v>
      </c>
      <c r="BZ186" s="103" t="s">
        <v>585</v>
      </c>
      <c r="CA186" s="103">
        <v>2715</v>
      </c>
      <c r="CC186" s="90">
        <v>2725</v>
      </c>
      <c r="CD186" s="89" t="s">
        <v>2036</v>
      </c>
      <c r="CF186" s="90">
        <v>17240</v>
      </c>
      <c r="CG186" s="92" t="s">
        <v>2037</v>
      </c>
    </row>
    <row r="187" spans="73:85">
      <c r="BU187" s="100" t="s">
        <v>812</v>
      </c>
      <c r="BV187" s="100" t="s">
        <v>217</v>
      </c>
      <c r="BW187" s="94" t="s">
        <v>811</v>
      </c>
      <c r="BY187" s="102" t="s">
        <v>1270</v>
      </c>
      <c r="BZ187" s="103" t="s">
        <v>585</v>
      </c>
      <c r="CA187" s="103">
        <v>1434</v>
      </c>
      <c r="CC187" s="90">
        <v>2729</v>
      </c>
      <c r="CD187" s="89" t="s">
        <v>2036</v>
      </c>
      <c r="CF187" s="90">
        <v>17290</v>
      </c>
      <c r="CG187" s="92" t="s">
        <v>2038</v>
      </c>
    </row>
    <row r="188" spans="73:85">
      <c r="BU188" s="100" t="s">
        <v>709</v>
      </c>
      <c r="BV188" s="100" t="s">
        <v>226</v>
      </c>
      <c r="BW188" s="94" t="s">
        <v>708</v>
      </c>
      <c r="BY188" s="102" t="s">
        <v>1433</v>
      </c>
      <c r="BZ188" s="103" t="s">
        <v>1034</v>
      </c>
      <c r="CA188" s="103">
        <v>2620</v>
      </c>
      <c r="CC188" s="90">
        <v>2730</v>
      </c>
      <c r="CD188" s="89" t="s">
        <v>2039</v>
      </c>
      <c r="CF188" s="90">
        <v>18110</v>
      </c>
      <c r="CG188" s="92" t="s">
        <v>2040</v>
      </c>
    </row>
    <row r="189" spans="73:85">
      <c r="BU189" s="100" t="s">
        <v>815</v>
      </c>
      <c r="BV189" s="100" t="s">
        <v>816</v>
      </c>
      <c r="BW189" s="94" t="s">
        <v>814</v>
      </c>
      <c r="BY189" s="102" t="s">
        <v>1639</v>
      </c>
      <c r="BZ189" s="103" t="s">
        <v>922</v>
      </c>
      <c r="CA189" s="103">
        <v>6047</v>
      </c>
      <c r="CC189" s="90">
        <v>2734</v>
      </c>
      <c r="CD189" s="89" t="s">
        <v>2039</v>
      </c>
      <c r="CF189" s="90">
        <v>18120</v>
      </c>
      <c r="CG189" s="92" t="s">
        <v>2041</v>
      </c>
    </row>
    <row r="190" spans="73:85">
      <c r="BU190" s="100" t="s">
        <v>815</v>
      </c>
      <c r="BV190" s="100" t="s">
        <v>303</v>
      </c>
      <c r="BW190" s="94" t="s">
        <v>818</v>
      </c>
      <c r="BY190" s="102" t="s">
        <v>516</v>
      </c>
      <c r="BZ190" s="103" t="s">
        <v>470</v>
      </c>
      <c r="CA190" s="103">
        <v>345</v>
      </c>
      <c r="CC190" s="90">
        <v>2735</v>
      </c>
      <c r="CD190" s="89" t="s">
        <v>2042</v>
      </c>
      <c r="CF190" s="90">
        <v>18130</v>
      </c>
      <c r="CG190" s="92" t="s">
        <v>2043</v>
      </c>
    </row>
    <row r="191" spans="73:85">
      <c r="BU191" s="100" t="s">
        <v>821</v>
      </c>
      <c r="BV191" s="100" t="s">
        <v>311</v>
      </c>
      <c r="BW191" s="94" t="s">
        <v>820</v>
      </c>
      <c r="BY191" s="102" t="s">
        <v>516</v>
      </c>
      <c r="BZ191" s="103" t="s">
        <v>257</v>
      </c>
      <c r="CA191" s="103">
        <v>6050</v>
      </c>
      <c r="CC191" s="90">
        <v>2739</v>
      </c>
      <c r="CD191" s="89" t="s">
        <v>2042</v>
      </c>
      <c r="CF191" s="90">
        <v>18140</v>
      </c>
      <c r="CG191" s="92" t="s">
        <v>2044</v>
      </c>
    </row>
    <row r="192" spans="73:85">
      <c r="BU192" s="100" t="s">
        <v>824</v>
      </c>
      <c r="BV192" s="100" t="s">
        <v>217</v>
      </c>
      <c r="BW192" s="94" t="s">
        <v>823</v>
      </c>
      <c r="BY192" s="102" t="s">
        <v>742</v>
      </c>
      <c r="BZ192" s="103" t="s">
        <v>257</v>
      </c>
      <c r="CA192" s="103">
        <v>574</v>
      </c>
      <c r="CC192" s="90">
        <v>2740</v>
      </c>
      <c r="CD192" s="89" t="s">
        <v>2045</v>
      </c>
      <c r="CF192" s="90">
        <v>18200</v>
      </c>
      <c r="CG192" s="92" t="s">
        <v>2046</v>
      </c>
    </row>
    <row r="193" spans="73:85">
      <c r="BU193" s="100" t="s">
        <v>830</v>
      </c>
      <c r="BV193" s="100" t="s">
        <v>231</v>
      </c>
      <c r="BW193" s="94" t="s">
        <v>829</v>
      </c>
      <c r="BY193" s="102" t="s">
        <v>1589</v>
      </c>
      <c r="BZ193" s="103" t="s">
        <v>257</v>
      </c>
      <c r="CA193" s="103">
        <v>5112</v>
      </c>
      <c r="CC193" s="90">
        <v>2744</v>
      </c>
      <c r="CD193" s="89" t="s">
        <v>2045</v>
      </c>
      <c r="CF193" s="90">
        <v>19100</v>
      </c>
      <c r="CG193" s="92" t="s">
        <v>2047</v>
      </c>
    </row>
    <row r="194" spans="73:85">
      <c r="BU194" s="100" t="s">
        <v>833</v>
      </c>
      <c r="BV194" s="100" t="s">
        <v>231</v>
      </c>
      <c r="BW194" s="94" t="s">
        <v>832</v>
      </c>
      <c r="BY194" s="102" t="s">
        <v>1315</v>
      </c>
      <c r="BZ194" s="103" t="s">
        <v>257</v>
      </c>
      <c r="CA194" s="103">
        <v>2180</v>
      </c>
      <c r="CC194" s="90">
        <v>2745</v>
      </c>
      <c r="CD194" s="89" t="s">
        <v>2048</v>
      </c>
      <c r="CF194" s="90">
        <v>19201</v>
      </c>
      <c r="CG194" s="92" t="s">
        <v>2049</v>
      </c>
    </row>
    <row r="195" spans="73:85">
      <c r="BU195" s="100" t="s">
        <v>836</v>
      </c>
      <c r="BV195" s="100" t="s">
        <v>588</v>
      </c>
      <c r="BW195" s="94" t="s">
        <v>835</v>
      </c>
      <c r="BY195" s="102" t="s">
        <v>1369</v>
      </c>
      <c r="BZ195" s="103" t="s">
        <v>257</v>
      </c>
      <c r="CA195" s="103">
        <v>2350</v>
      </c>
      <c r="CC195" s="90">
        <v>2749</v>
      </c>
      <c r="CD195" s="89" t="s">
        <v>2048</v>
      </c>
      <c r="CF195" s="90">
        <v>19202</v>
      </c>
      <c r="CG195" s="92" t="s">
        <v>2050</v>
      </c>
    </row>
    <row r="196" spans="73:85">
      <c r="BU196" s="100" t="s">
        <v>839</v>
      </c>
      <c r="BV196" s="100" t="s">
        <v>231</v>
      </c>
      <c r="BW196" s="94" t="s">
        <v>838</v>
      </c>
      <c r="BY196" s="102" t="s">
        <v>1115</v>
      </c>
      <c r="BZ196" s="103" t="s">
        <v>257</v>
      </c>
      <c r="CA196" s="103">
        <v>1165</v>
      </c>
      <c r="CC196" s="90">
        <v>2750</v>
      </c>
      <c r="CD196" s="89" t="s">
        <v>2051</v>
      </c>
      <c r="CF196" s="90">
        <v>19203</v>
      </c>
      <c r="CG196" s="92" t="s">
        <v>2052</v>
      </c>
    </row>
    <row r="197" spans="73:85">
      <c r="BU197" s="100" t="s">
        <v>318</v>
      </c>
      <c r="BV197" s="100" t="s">
        <v>231</v>
      </c>
      <c r="BW197" s="94" t="s">
        <v>317</v>
      </c>
      <c r="BY197" s="102" t="s">
        <v>1164</v>
      </c>
      <c r="BZ197" s="103" t="s">
        <v>257</v>
      </c>
      <c r="CA197" s="103">
        <v>1285</v>
      </c>
      <c r="CC197" s="90">
        <v>2754</v>
      </c>
      <c r="CD197" s="89" t="s">
        <v>2051</v>
      </c>
      <c r="CF197" s="90">
        <v>20110</v>
      </c>
      <c r="CG197" s="92" t="s">
        <v>2053</v>
      </c>
    </row>
    <row r="198" spans="73:85">
      <c r="BU198" s="100" t="s">
        <v>845</v>
      </c>
      <c r="BV198" s="100" t="s">
        <v>217</v>
      </c>
      <c r="BW198" s="94" t="s">
        <v>844</v>
      </c>
      <c r="BY198" s="102" t="s">
        <v>256</v>
      </c>
      <c r="BZ198" s="103" t="s">
        <v>257</v>
      </c>
      <c r="CA198" s="103">
        <v>54</v>
      </c>
      <c r="CC198" s="90">
        <v>2755</v>
      </c>
      <c r="CD198" s="89" t="s">
        <v>1172</v>
      </c>
      <c r="CF198" s="90">
        <v>20120</v>
      </c>
      <c r="CG198" s="92" t="s">
        <v>2054</v>
      </c>
    </row>
    <row r="199" spans="73:85">
      <c r="BU199" s="100" t="s">
        <v>845</v>
      </c>
      <c r="BV199" s="100" t="s">
        <v>217</v>
      </c>
      <c r="BW199" s="94" t="s">
        <v>847</v>
      </c>
      <c r="BY199" s="102" t="s">
        <v>265</v>
      </c>
      <c r="BZ199" s="103" t="s">
        <v>266</v>
      </c>
      <c r="CA199" s="103">
        <v>59</v>
      </c>
      <c r="CC199" s="90">
        <v>2756</v>
      </c>
      <c r="CD199" s="89" t="s">
        <v>1172</v>
      </c>
      <c r="CF199" s="90">
        <v>20130</v>
      </c>
      <c r="CG199" s="92" t="s">
        <v>2055</v>
      </c>
    </row>
    <row r="200" spans="73:85">
      <c r="BU200" s="100" t="s">
        <v>850</v>
      </c>
      <c r="BV200" s="100" t="s">
        <v>231</v>
      </c>
      <c r="BW200" s="94" t="s">
        <v>849</v>
      </c>
      <c r="BY200" s="102" t="s">
        <v>511</v>
      </c>
      <c r="BZ200" s="103" t="s">
        <v>257</v>
      </c>
      <c r="CA200" s="103">
        <v>341</v>
      </c>
      <c r="CC200" s="90">
        <v>2760</v>
      </c>
      <c r="CD200" s="89" t="s">
        <v>2056</v>
      </c>
      <c r="CF200" s="90">
        <v>20141</v>
      </c>
      <c r="CG200" s="92" t="s">
        <v>2057</v>
      </c>
    </row>
    <row r="201" spans="73:85">
      <c r="BU201" s="100" t="s">
        <v>853</v>
      </c>
      <c r="BV201" s="100" t="s">
        <v>217</v>
      </c>
      <c r="BW201" s="94" t="s">
        <v>852</v>
      </c>
      <c r="BY201" s="102" t="s">
        <v>1370</v>
      </c>
      <c r="BZ201" s="103" t="s">
        <v>257</v>
      </c>
      <c r="CA201" s="103">
        <v>2353</v>
      </c>
      <c r="CC201" s="90">
        <v>2761</v>
      </c>
      <c r="CD201" s="89" t="s">
        <v>2056</v>
      </c>
      <c r="CF201" s="90">
        <v>20142</v>
      </c>
      <c r="CG201" s="92" t="s">
        <v>2058</v>
      </c>
    </row>
    <row r="202" spans="73:85">
      <c r="BU202" s="100" t="s">
        <v>842</v>
      </c>
      <c r="BV202" s="100" t="s">
        <v>226</v>
      </c>
      <c r="BW202" s="94" t="s">
        <v>841</v>
      </c>
      <c r="BY202" s="102" t="s">
        <v>1066</v>
      </c>
      <c r="BZ202" s="103" t="s">
        <v>257</v>
      </c>
      <c r="CA202" s="103">
        <v>853</v>
      </c>
      <c r="CC202" s="90">
        <v>2765</v>
      </c>
      <c r="CD202" s="89" t="s">
        <v>831</v>
      </c>
      <c r="CF202" s="90">
        <v>20143</v>
      </c>
      <c r="CG202" s="92" t="s">
        <v>2059</v>
      </c>
    </row>
    <row r="203" spans="73:85">
      <c r="BU203" s="100" t="s">
        <v>856</v>
      </c>
      <c r="BV203" s="100" t="s">
        <v>231</v>
      </c>
      <c r="BW203" s="94" t="s">
        <v>855</v>
      </c>
      <c r="BY203" s="102" t="s">
        <v>921</v>
      </c>
      <c r="BZ203" s="103" t="s">
        <v>922</v>
      </c>
      <c r="CA203" s="103">
        <v>678</v>
      </c>
      <c r="CC203" s="90">
        <v>2769</v>
      </c>
      <c r="CD203" s="89" t="s">
        <v>831</v>
      </c>
      <c r="CF203" s="90">
        <v>20144</v>
      </c>
      <c r="CG203" s="92" t="s">
        <v>2060</v>
      </c>
    </row>
    <row r="204" spans="73:85">
      <c r="BU204" s="100" t="s">
        <v>859</v>
      </c>
      <c r="BV204" s="100" t="s">
        <v>217</v>
      </c>
      <c r="BW204" s="94" t="s">
        <v>858</v>
      </c>
      <c r="BY204" s="102" t="s">
        <v>1352</v>
      </c>
      <c r="BZ204" s="103" t="s">
        <v>922</v>
      </c>
      <c r="CA204" s="103">
        <v>2295</v>
      </c>
      <c r="CC204" s="90">
        <v>2770</v>
      </c>
      <c r="CD204" s="89" t="s">
        <v>1750</v>
      </c>
      <c r="CF204" s="90">
        <v>20151</v>
      </c>
      <c r="CG204" s="92" t="s">
        <v>2061</v>
      </c>
    </row>
    <row r="205" spans="73:85">
      <c r="BU205" s="100" t="s">
        <v>859</v>
      </c>
      <c r="BV205" s="100" t="s">
        <v>217</v>
      </c>
      <c r="BW205" s="94" t="s">
        <v>861</v>
      </c>
      <c r="BY205" s="102" t="s">
        <v>1027</v>
      </c>
      <c r="BZ205" s="103" t="s">
        <v>384</v>
      </c>
      <c r="CA205" s="103">
        <v>761</v>
      </c>
      <c r="CC205" s="90">
        <v>2774</v>
      </c>
      <c r="CD205" s="89" t="s">
        <v>1750</v>
      </c>
      <c r="CF205" s="90">
        <v>20152</v>
      </c>
      <c r="CG205" s="92" t="s">
        <v>2062</v>
      </c>
    </row>
    <row r="206" spans="73:85">
      <c r="BU206" s="100" t="s">
        <v>515</v>
      </c>
      <c r="BV206" s="100" t="s">
        <v>303</v>
      </c>
      <c r="BW206" s="94" t="s">
        <v>514</v>
      </c>
      <c r="BY206" s="102" t="s">
        <v>684</v>
      </c>
      <c r="BZ206" s="103" t="s">
        <v>685</v>
      </c>
      <c r="CA206" s="103">
        <v>531</v>
      </c>
      <c r="CC206" s="90">
        <v>2775</v>
      </c>
      <c r="CD206" s="89" t="s">
        <v>1623</v>
      </c>
      <c r="CF206" s="90">
        <v>20160</v>
      </c>
      <c r="CG206" s="92" t="s">
        <v>2063</v>
      </c>
    </row>
    <row r="207" spans="73:85">
      <c r="BU207" s="100" t="s">
        <v>864</v>
      </c>
      <c r="BV207" s="100" t="s">
        <v>402</v>
      </c>
      <c r="BW207" s="94" t="s">
        <v>863</v>
      </c>
      <c r="BY207" s="102" t="s">
        <v>1753</v>
      </c>
      <c r="BZ207" s="103" t="s">
        <v>279</v>
      </c>
      <c r="CA207" s="103">
        <v>6327</v>
      </c>
      <c r="CC207" s="90">
        <v>2779</v>
      </c>
      <c r="CD207" s="89" t="s">
        <v>1623</v>
      </c>
      <c r="CF207" s="90">
        <v>20170</v>
      </c>
      <c r="CG207" s="92" t="s">
        <v>2064</v>
      </c>
    </row>
    <row r="208" spans="73:85">
      <c r="BU208" s="100" t="s">
        <v>877</v>
      </c>
      <c r="BV208" s="100" t="s">
        <v>878</v>
      </c>
      <c r="BW208" s="94" t="s">
        <v>876</v>
      </c>
      <c r="BY208" s="102" t="s">
        <v>775</v>
      </c>
      <c r="BZ208" s="103" t="s">
        <v>251</v>
      </c>
      <c r="CA208" s="103">
        <v>593</v>
      </c>
      <c r="CC208" s="90">
        <v>2780</v>
      </c>
      <c r="CD208" s="89" t="s">
        <v>2065</v>
      </c>
      <c r="CF208" s="90">
        <v>20200</v>
      </c>
      <c r="CG208" s="92" t="s">
        <v>2066</v>
      </c>
    </row>
    <row r="209" spans="73:85">
      <c r="BU209" s="100" t="s">
        <v>881</v>
      </c>
      <c r="BV209" s="100" t="s">
        <v>231</v>
      </c>
      <c r="BW209" s="94" t="s">
        <v>880</v>
      </c>
      <c r="BY209" s="102" t="s">
        <v>672</v>
      </c>
      <c r="BZ209" s="103" t="s">
        <v>251</v>
      </c>
      <c r="CA209" s="103">
        <v>525</v>
      </c>
      <c r="CC209" s="90">
        <v>2784</v>
      </c>
      <c r="CD209" s="89" t="s">
        <v>2065</v>
      </c>
      <c r="CF209" s="90">
        <v>20301</v>
      </c>
      <c r="CG209" s="92" t="s">
        <v>2067</v>
      </c>
    </row>
    <row r="210" spans="73:85">
      <c r="BU210" s="100" t="s">
        <v>884</v>
      </c>
      <c r="BV210" s="100" t="s">
        <v>213</v>
      </c>
      <c r="BW210" s="94" t="s">
        <v>883</v>
      </c>
      <c r="BY210" s="102" t="s">
        <v>1716</v>
      </c>
      <c r="BZ210" s="103" t="s">
        <v>251</v>
      </c>
      <c r="CA210" s="103">
        <v>6163</v>
      </c>
      <c r="CC210" s="90">
        <v>2785</v>
      </c>
      <c r="CD210" s="89" t="s">
        <v>2068</v>
      </c>
      <c r="CF210" s="90">
        <v>20302</v>
      </c>
      <c r="CG210" s="92" t="s">
        <v>2069</v>
      </c>
    </row>
    <row r="211" spans="73:85">
      <c r="BU211" s="100" t="s">
        <v>887</v>
      </c>
      <c r="BV211" s="100" t="s">
        <v>231</v>
      </c>
      <c r="BW211" s="94" t="s">
        <v>886</v>
      </c>
      <c r="BY211" s="102" t="s">
        <v>1038</v>
      </c>
      <c r="BZ211" s="103" t="s">
        <v>585</v>
      </c>
      <c r="CA211" s="103">
        <v>780</v>
      </c>
      <c r="CC211" s="90">
        <v>2789</v>
      </c>
      <c r="CD211" s="89" t="s">
        <v>2068</v>
      </c>
      <c r="CF211" s="90">
        <v>20303</v>
      </c>
      <c r="CG211" s="92" t="s">
        <v>2070</v>
      </c>
    </row>
    <row r="212" spans="73:85">
      <c r="BU212" s="100" t="s">
        <v>890</v>
      </c>
      <c r="BV212" s="100" t="s">
        <v>231</v>
      </c>
      <c r="BW212" s="94" t="s">
        <v>889</v>
      </c>
      <c r="BY212" s="102" t="s">
        <v>1618</v>
      </c>
      <c r="BZ212" s="103" t="s">
        <v>719</v>
      </c>
      <c r="CA212" s="103">
        <v>6017</v>
      </c>
      <c r="CC212" s="90">
        <v>2790</v>
      </c>
      <c r="CD212" s="89" t="s">
        <v>848</v>
      </c>
      <c r="CF212" s="90">
        <v>20411</v>
      </c>
      <c r="CG212" s="92" t="s">
        <v>2071</v>
      </c>
    </row>
    <row r="213" spans="73:85">
      <c r="BU213" s="100" t="s">
        <v>893</v>
      </c>
      <c r="BV213" s="100" t="s">
        <v>217</v>
      </c>
      <c r="BW213" s="94" t="s">
        <v>892</v>
      </c>
      <c r="BY213" s="102" t="s">
        <v>1198</v>
      </c>
      <c r="BZ213" s="103" t="s">
        <v>719</v>
      </c>
      <c r="CA213" s="103">
        <v>1344</v>
      </c>
      <c r="CC213" s="90">
        <v>2794</v>
      </c>
      <c r="CD213" s="89" t="s">
        <v>848</v>
      </c>
      <c r="CF213" s="90">
        <v>20412</v>
      </c>
      <c r="CG213" s="92" t="s">
        <v>2072</v>
      </c>
    </row>
    <row r="214" spans="73:85">
      <c r="BU214" s="100" t="s">
        <v>896</v>
      </c>
      <c r="BV214" s="100" t="s">
        <v>897</v>
      </c>
      <c r="BW214" s="94" t="s">
        <v>895</v>
      </c>
      <c r="BY214" s="102" t="s">
        <v>1525</v>
      </c>
      <c r="BZ214" s="103" t="s">
        <v>408</v>
      </c>
      <c r="CA214" s="103">
        <v>3158</v>
      </c>
      <c r="CC214" s="90">
        <v>2795</v>
      </c>
      <c r="CD214" s="89" t="s">
        <v>2073</v>
      </c>
      <c r="CF214" s="90">
        <v>20420</v>
      </c>
      <c r="CG214" s="92" t="s">
        <v>2074</v>
      </c>
    </row>
    <row r="215" spans="73:85">
      <c r="BU215" s="100" t="s">
        <v>901</v>
      </c>
      <c r="BV215" s="100" t="s">
        <v>231</v>
      </c>
      <c r="BW215" s="94" t="s">
        <v>900</v>
      </c>
      <c r="BY215" s="102" t="s">
        <v>1097</v>
      </c>
      <c r="BZ215" s="103" t="s">
        <v>325</v>
      </c>
      <c r="CA215" s="103">
        <v>1122</v>
      </c>
      <c r="CC215" s="90">
        <v>2799</v>
      </c>
      <c r="CD215" s="89" t="s">
        <v>2073</v>
      </c>
      <c r="CF215" s="90">
        <v>20510</v>
      </c>
      <c r="CG215" s="92" t="s">
        <v>2075</v>
      </c>
    </row>
    <row r="216" spans="73:85">
      <c r="BU216" s="100" t="s">
        <v>904</v>
      </c>
      <c r="BV216" s="100" t="s">
        <v>226</v>
      </c>
      <c r="BW216" s="94" t="s">
        <v>903</v>
      </c>
      <c r="BY216" s="102" t="s">
        <v>1462</v>
      </c>
      <c r="BZ216" s="103" t="s">
        <v>408</v>
      </c>
      <c r="CA216" s="103">
        <v>2720</v>
      </c>
      <c r="CC216" s="90">
        <v>2800</v>
      </c>
      <c r="CD216" s="89" t="s">
        <v>485</v>
      </c>
      <c r="CF216" s="90">
        <v>20520</v>
      </c>
      <c r="CG216" s="92" t="s">
        <v>2076</v>
      </c>
    </row>
    <row r="217" spans="73:85">
      <c r="BU217" s="100" t="s">
        <v>907</v>
      </c>
      <c r="BV217" s="100" t="s">
        <v>231</v>
      </c>
      <c r="BW217" s="94" t="s">
        <v>906</v>
      </c>
      <c r="BY217" s="102" t="s">
        <v>407</v>
      </c>
      <c r="BZ217" s="103" t="s">
        <v>408</v>
      </c>
      <c r="CA217" s="103">
        <v>244</v>
      </c>
      <c r="CC217" s="90">
        <v>2804</v>
      </c>
      <c r="CD217" s="89" t="s">
        <v>485</v>
      </c>
      <c r="CF217" s="90">
        <v>20530</v>
      </c>
      <c r="CG217" s="92" t="s">
        <v>2077</v>
      </c>
    </row>
    <row r="218" spans="73:85">
      <c r="BU218" s="100" t="s">
        <v>910</v>
      </c>
      <c r="BV218" s="100" t="s">
        <v>217</v>
      </c>
      <c r="BW218" s="94" t="s">
        <v>909</v>
      </c>
      <c r="BY218" s="102" t="s">
        <v>1418</v>
      </c>
      <c r="BZ218" s="103" t="s">
        <v>408</v>
      </c>
      <c r="CA218" s="103">
        <v>2547</v>
      </c>
      <c r="CC218" s="90">
        <v>2805</v>
      </c>
      <c r="CD218" s="89" t="s">
        <v>485</v>
      </c>
      <c r="CF218" s="90">
        <v>20591</v>
      </c>
      <c r="CG218" s="92" t="s">
        <v>2078</v>
      </c>
    </row>
    <row r="219" spans="73:85">
      <c r="BU219" s="100" t="s">
        <v>914</v>
      </c>
      <c r="BV219" s="100" t="s">
        <v>339</v>
      </c>
      <c r="BW219" s="94" t="s">
        <v>913</v>
      </c>
      <c r="BY219" s="102" t="s">
        <v>1746</v>
      </c>
      <c r="BZ219" s="103" t="s">
        <v>438</v>
      </c>
      <c r="CA219" s="103">
        <v>6265</v>
      </c>
      <c r="CC219" s="90">
        <v>2809</v>
      </c>
      <c r="CD219" s="89" t="s">
        <v>485</v>
      </c>
      <c r="CF219" s="90">
        <v>20592</v>
      </c>
      <c r="CG219" s="92" t="s">
        <v>2079</v>
      </c>
    </row>
    <row r="220" spans="73:85">
      <c r="BU220" s="100" t="s">
        <v>917</v>
      </c>
      <c r="BV220" s="100" t="s">
        <v>217</v>
      </c>
      <c r="BW220" s="94" t="s">
        <v>916</v>
      </c>
      <c r="BY220" s="102" t="s">
        <v>1208</v>
      </c>
      <c r="BZ220" s="103" t="s">
        <v>438</v>
      </c>
      <c r="CA220" s="103">
        <v>1357</v>
      </c>
      <c r="CC220" s="90">
        <v>2810</v>
      </c>
      <c r="CD220" s="89" t="s">
        <v>485</v>
      </c>
      <c r="CF220" s="90">
        <v>20593</v>
      </c>
      <c r="CG220" s="92" t="s">
        <v>2080</v>
      </c>
    </row>
    <row r="221" spans="73:85">
      <c r="BU221" s="100" t="s">
        <v>920</v>
      </c>
      <c r="BV221" s="100" t="s">
        <v>217</v>
      </c>
      <c r="BW221" s="94" t="s">
        <v>919</v>
      </c>
      <c r="BY221" s="102" t="s">
        <v>1503</v>
      </c>
      <c r="BZ221" s="103" t="s">
        <v>581</v>
      </c>
      <c r="CA221" s="103">
        <v>2906</v>
      </c>
      <c r="CC221" s="90">
        <v>2814</v>
      </c>
      <c r="CD221" s="89" t="s">
        <v>485</v>
      </c>
      <c r="CF221" s="90">
        <v>20594</v>
      </c>
      <c r="CG221" s="92" t="s">
        <v>2081</v>
      </c>
    </row>
    <row r="222" spans="73:85">
      <c r="BU222" s="100" t="s">
        <v>924</v>
      </c>
      <c r="BV222" s="100" t="s">
        <v>231</v>
      </c>
      <c r="BW222" s="94" t="s">
        <v>923</v>
      </c>
      <c r="BY222" s="102" t="s">
        <v>1422</v>
      </c>
      <c r="BZ222" s="103" t="s">
        <v>719</v>
      </c>
      <c r="CA222" s="103">
        <v>2573</v>
      </c>
      <c r="CC222" s="90">
        <v>2815</v>
      </c>
      <c r="CD222" s="89" t="s">
        <v>2082</v>
      </c>
      <c r="CF222" s="90">
        <v>20600</v>
      </c>
      <c r="CG222" s="92" t="s">
        <v>2083</v>
      </c>
    </row>
    <row r="223" spans="73:85">
      <c r="BU223" s="100" t="s">
        <v>712</v>
      </c>
      <c r="BV223" s="100" t="s">
        <v>226</v>
      </c>
      <c r="BW223" s="94" t="s">
        <v>711</v>
      </c>
      <c r="BY223" s="102" t="s">
        <v>1257</v>
      </c>
      <c r="BZ223" s="103" t="s">
        <v>719</v>
      </c>
      <c r="CA223" s="103">
        <v>1421</v>
      </c>
      <c r="CC223" s="90">
        <v>2819</v>
      </c>
      <c r="CD223" s="89" t="s">
        <v>2082</v>
      </c>
      <c r="CF223" s="90">
        <v>21100</v>
      </c>
      <c r="CG223" s="92" t="s">
        <v>2084</v>
      </c>
    </row>
    <row r="224" spans="73:85">
      <c r="BU224" s="100" t="s">
        <v>712</v>
      </c>
      <c r="BV224" s="100" t="s">
        <v>226</v>
      </c>
      <c r="BW224" s="94" t="s">
        <v>714</v>
      </c>
      <c r="BY224" s="102" t="s">
        <v>1504</v>
      </c>
      <c r="BZ224" s="103" t="s">
        <v>581</v>
      </c>
      <c r="CA224" s="103">
        <v>2907</v>
      </c>
      <c r="CC224" s="90">
        <v>2820</v>
      </c>
      <c r="CD224" s="89" t="s">
        <v>1717</v>
      </c>
      <c r="CF224" s="90">
        <v>21201</v>
      </c>
      <c r="CG224" s="92" t="s">
        <v>2085</v>
      </c>
    </row>
    <row r="225" spans="73:85">
      <c r="BU225" s="100" t="s">
        <v>927</v>
      </c>
      <c r="BV225" s="100" t="s">
        <v>568</v>
      </c>
      <c r="BW225" s="94" t="s">
        <v>926</v>
      </c>
      <c r="BY225" s="102" t="s">
        <v>1696</v>
      </c>
      <c r="BZ225" s="103" t="s">
        <v>271</v>
      </c>
      <c r="CA225" s="103">
        <v>6130</v>
      </c>
      <c r="CC225" s="90">
        <v>2821</v>
      </c>
      <c r="CD225" s="89" t="s">
        <v>1717</v>
      </c>
      <c r="CF225" s="90">
        <v>21202</v>
      </c>
      <c r="CG225" s="92" t="s">
        <v>2086</v>
      </c>
    </row>
    <row r="226" spans="73:85">
      <c r="BU226" s="100" t="s">
        <v>930</v>
      </c>
      <c r="BV226" s="100" t="s">
        <v>339</v>
      </c>
      <c r="BW226" s="94" t="s">
        <v>929</v>
      </c>
      <c r="BY226" s="102" t="s">
        <v>1273</v>
      </c>
      <c r="BZ226" s="103" t="s">
        <v>271</v>
      </c>
      <c r="CA226" s="103">
        <v>1437</v>
      </c>
      <c r="CC226" s="90">
        <v>2825</v>
      </c>
      <c r="CD226" s="89" t="s">
        <v>2087</v>
      </c>
      <c r="CF226" s="90">
        <v>22111</v>
      </c>
      <c r="CG226" s="92" t="s">
        <v>2088</v>
      </c>
    </row>
    <row r="227" spans="73:85">
      <c r="BU227" s="100" t="s">
        <v>933</v>
      </c>
      <c r="BV227" s="100" t="s">
        <v>231</v>
      </c>
      <c r="BW227" s="94" t="s">
        <v>932</v>
      </c>
      <c r="BY227" s="102" t="s">
        <v>1635</v>
      </c>
      <c r="BZ227" s="103" t="s">
        <v>228</v>
      </c>
      <c r="CA227" s="103">
        <v>6041</v>
      </c>
      <c r="CC227" s="90">
        <v>2829</v>
      </c>
      <c r="CD227" s="89" t="s">
        <v>2087</v>
      </c>
      <c r="CF227" s="90">
        <v>22112</v>
      </c>
      <c r="CG227" s="92" t="s">
        <v>2089</v>
      </c>
    </row>
    <row r="228" spans="73:85">
      <c r="BU228" s="100" t="s">
        <v>939</v>
      </c>
      <c r="BV228" s="100" t="s">
        <v>226</v>
      </c>
      <c r="BW228" s="94" t="s">
        <v>938</v>
      </c>
      <c r="BY228" s="102" t="s">
        <v>718</v>
      </c>
      <c r="BZ228" s="103" t="s">
        <v>719</v>
      </c>
      <c r="CA228" s="103">
        <v>553</v>
      </c>
      <c r="CC228" s="90">
        <v>2830</v>
      </c>
      <c r="CD228" s="89" t="s">
        <v>2090</v>
      </c>
      <c r="CF228" s="90">
        <v>22191</v>
      </c>
      <c r="CG228" s="92" t="s">
        <v>2091</v>
      </c>
    </row>
    <row r="229" spans="73:85">
      <c r="BU229" s="100" t="s">
        <v>939</v>
      </c>
      <c r="BV229" s="100" t="s">
        <v>226</v>
      </c>
      <c r="BW229" s="94" t="s">
        <v>941</v>
      </c>
      <c r="BY229" s="102" t="s">
        <v>1629</v>
      </c>
      <c r="BZ229" s="103" t="s">
        <v>731</v>
      </c>
      <c r="CA229" s="103">
        <v>6032</v>
      </c>
      <c r="CC229" s="90">
        <v>2834</v>
      </c>
      <c r="CD229" s="89" t="s">
        <v>2090</v>
      </c>
      <c r="CF229" s="90">
        <v>22192</v>
      </c>
      <c r="CG229" s="92" t="s">
        <v>2092</v>
      </c>
    </row>
    <row r="230" spans="73:85">
      <c r="BU230" s="100" t="s">
        <v>939</v>
      </c>
      <c r="BV230" s="100" t="s">
        <v>303</v>
      </c>
      <c r="BW230" s="94" t="s">
        <v>943</v>
      </c>
      <c r="BY230" s="102" t="s">
        <v>1303</v>
      </c>
      <c r="BZ230" s="103" t="s">
        <v>293</v>
      </c>
      <c r="CA230" s="103">
        <v>2113</v>
      </c>
      <c r="CC230" s="90">
        <v>2835</v>
      </c>
      <c r="CD230" s="89" t="s">
        <v>1689</v>
      </c>
      <c r="CF230" s="90">
        <v>22210</v>
      </c>
      <c r="CG230" s="92" t="s">
        <v>2093</v>
      </c>
    </row>
    <row r="231" spans="73:85">
      <c r="BU231" s="100" t="s">
        <v>939</v>
      </c>
      <c r="BV231" s="100" t="s">
        <v>303</v>
      </c>
      <c r="BW231" s="94" t="s">
        <v>945</v>
      </c>
      <c r="BY231" s="102" t="s">
        <v>1588</v>
      </c>
      <c r="BZ231" s="103" t="s">
        <v>376</v>
      </c>
      <c r="CA231" s="103">
        <v>5110</v>
      </c>
      <c r="CC231" s="90">
        <v>2839</v>
      </c>
      <c r="CD231" s="89" t="s">
        <v>1689</v>
      </c>
      <c r="CF231" s="90">
        <v>22220</v>
      </c>
      <c r="CG231" s="92" t="s">
        <v>2094</v>
      </c>
    </row>
    <row r="232" spans="73:85">
      <c r="BU232" s="100" t="s">
        <v>948</v>
      </c>
      <c r="BV232" s="100" t="s">
        <v>231</v>
      </c>
      <c r="BW232" s="94" t="s">
        <v>947</v>
      </c>
      <c r="BY232" s="102" t="s">
        <v>1762</v>
      </c>
      <c r="BZ232" s="103" t="s">
        <v>1034</v>
      </c>
      <c r="CA232" s="103">
        <v>6427</v>
      </c>
      <c r="CC232" s="90">
        <v>2840</v>
      </c>
      <c r="CD232" s="89" t="s">
        <v>2095</v>
      </c>
      <c r="CF232" s="90">
        <v>22230</v>
      </c>
      <c r="CG232" s="92" t="s">
        <v>2096</v>
      </c>
    </row>
    <row r="233" spans="73:85">
      <c r="BU233" s="100" t="s">
        <v>951</v>
      </c>
      <c r="BV233" s="100" t="s">
        <v>231</v>
      </c>
      <c r="BW233" s="94" t="s">
        <v>950</v>
      </c>
      <c r="BY233" s="102" t="s">
        <v>1409</v>
      </c>
      <c r="BZ233" s="103" t="s">
        <v>392</v>
      </c>
      <c r="CA233" s="103">
        <v>2511</v>
      </c>
      <c r="CC233" s="90">
        <v>2844</v>
      </c>
      <c r="CD233" s="89" t="s">
        <v>1593</v>
      </c>
      <c r="CF233" s="90">
        <v>22291</v>
      </c>
      <c r="CG233" s="92" t="s">
        <v>2097</v>
      </c>
    </row>
    <row r="234" spans="73:85">
      <c r="BU234" s="100" t="s">
        <v>954</v>
      </c>
      <c r="BV234" s="100" t="s">
        <v>226</v>
      </c>
      <c r="BW234" s="94" t="s">
        <v>953</v>
      </c>
      <c r="BY234" s="102" t="s">
        <v>1539</v>
      </c>
      <c r="BZ234" s="103" t="s">
        <v>392</v>
      </c>
      <c r="CA234" s="103">
        <v>3915</v>
      </c>
      <c r="CC234" s="90">
        <v>2845</v>
      </c>
      <c r="CD234" s="89" t="s">
        <v>371</v>
      </c>
      <c r="CF234" s="90">
        <v>22292</v>
      </c>
      <c r="CG234" s="92" t="s">
        <v>2098</v>
      </c>
    </row>
    <row r="235" spans="73:85">
      <c r="BU235" s="100" t="s">
        <v>954</v>
      </c>
      <c r="BV235" s="100" t="s">
        <v>226</v>
      </c>
      <c r="BW235" s="94" t="s">
        <v>956</v>
      </c>
      <c r="BY235" s="102" t="s">
        <v>449</v>
      </c>
      <c r="BZ235" s="103" t="s">
        <v>392</v>
      </c>
      <c r="CA235" s="103">
        <v>291</v>
      </c>
      <c r="CC235" s="90">
        <v>2855</v>
      </c>
      <c r="CD235" s="89" t="s">
        <v>2099</v>
      </c>
      <c r="CF235" s="90">
        <v>23110</v>
      </c>
      <c r="CG235" s="92" t="s">
        <v>2100</v>
      </c>
    </row>
    <row r="236" spans="73:85">
      <c r="BU236" s="100" t="s">
        <v>959</v>
      </c>
      <c r="BV236" s="100" t="s">
        <v>480</v>
      </c>
      <c r="BW236" s="94" t="s">
        <v>958</v>
      </c>
      <c r="BY236" s="102" t="s">
        <v>868</v>
      </c>
      <c r="BZ236" s="103" t="s">
        <v>392</v>
      </c>
      <c r="CA236" s="103">
        <v>651</v>
      </c>
      <c r="CC236" s="90">
        <v>2860</v>
      </c>
      <c r="CD236" s="89" t="s">
        <v>1427</v>
      </c>
      <c r="CF236" s="90">
        <v>23120</v>
      </c>
      <c r="CG236" s="92" t="s">
        <v>2101</v>
      </c>
    </row>
    <row r="237" spans="73:85">
      <c r="BU237" s="100" t="s">
        <v>962</v>
      </c>
      <c r="BV237" s="100" t="s">
        <v>217</v>
      </c>
      <c r="BW237" s="94" t="s">
        <v>961</v>
      </c>
      <c r="BY237" s="102" t="s">
        <v>1738</v>
      </c>
      <c r="BZ237" s="103" t="s">
        <v>699</v>
      </c>
      <c r="CA237" s="103">
        <v>6240</v>
      </c>
      <c r="CC237" s="90">
        <v>2864</v>
      </c>
      <c r="CD237" s="89" t="s">
        <v>2102</v>
      </c>
      <c r="CF237" s="90">
        <v>23131</v>
      </c>
      <c r="CG237" s="92" t="s">
        <v>2103</v>
      </c>
    </row>
    <row r="238" spans="73:85">
      <c r="BU238" s="100" t="s">
        <v>783</v>
      </c>
      <c r="BV238" s="100" t="s">
        <v>217</v>
      </c>
      <c r="BW238" s="94" t="s">
        <v>782</v>
      </c>
      <c r="BY238" s="102" t="s">
        <v>1074</v>
      </c>
      <c r="BZ238" s="103" t="s">
        <v>359</v>
      </c>
      <c r="CA238" s="103">
        <v>892</v>
      </c>
      <c r="CC238" s="90">
        <v>2865</v>
      </c>
      <c r="CD238" s="89" t="s">
        <v>1759</v>
      </c>
      <c r="CF238" s="90">
        <v>23132</v>
      </c>
      <c r="CG238" s="92" t="s">
        <v>2104</v>
      </c>
    </row>
    <row r="239" spans="73:85">
      <c r="BU239" s="100" t="s">
        <v>965</v>
      </c>
      <c r="BV239" s="100" t="s">
        <v>231</v>
      </c>
      <c r="BW239" s="94" t="s">
        <v>964</v>
      </c>
      <c r="BY239" s="102" t="s">
        <v>1316</v>
      </c>
      <c r="BZ239" s="103" t="s">
        <v>875</v>
      </c>
      <c r="CA239" s="103">
        <v>2181</v>
      </c>
      <c r="CC239" s="90">
        <v>2870</v>
      </c>
      <c r="CD239" s="89" t="s">
        <v>2105</v>
      </c>
      <c r="CF239" s="90">
        <v>23140</v>
      </c>
      <c r="CG239" s="92" t="s">
        <v>2106</v>
      </c>
    </row>
    <row r="240" spans="73:85">
      <c r="BU240" s="100" t="s">
        <v>965</v>
      </c>
      <c r="BV240" s="100" t="s">
        <v>231</v>
      </c>
      <c r="BW240" s="94" t="s">
        <v>967</v>
      </c>
      <c r="BY240" s="102" t="s">
        <v>580</v>
      </c>
      <c r="BZ240" s="103" t="s">
        <v>581</v>
      </c>
      <c r="CA240" s="103">
        <v>407</v>
      </c>
      <c r="CC240" s="90">
        <v>2890</v>
      </c>
      <c r="CD240" s="89" t="s">
        <v>985</v>
      </c>
      <c r="CF240" s="90">
        <v>23190</v>
      </c>
      <c r="CG240" s="92" t="s">
        <v>2107</v>
      </c>
    </row>
    <row r="241" spans="73:85">
      <c r="BU241" s="100" t="s">
        <v>970</v>
      </c>
      <c r="BV241" s="100" t="s">
        <v>231</v>
      </c>
      <c r="BW241" s="94" t="s">
        <v>969</v>
      </c>
      <c r="BY241" s="102" t="s">
        <v>1357</v>
      </c>
      <c r="BZ241" s="103" t="s">
        <v>1111</v>
      </c>
      <c r="CA241" s="103">
        <v>2314</v>
      </c>
      <c r="CC241" s="90">
        <v>2894</v>
      </c>
      <c r="CD241" s="89" t="s">
        <v>1577</v>
      </c>
      <c r="CF241" s="90">
        <v>23200</v>
      </c>
      <c r="CG241" s="92" t="s">
        <v>2108</v>
      </c>
    </row>
    <row r="242" spans="73:85">
      <c r="BU242" s="100" t="s">
        <v>973</v>
      </c>
      <c r="BV242" s="100" t="s">
        <v>231</v>
      </c>
      <c r="BW242" s="94" t="s">
        <v>972</v>
      </c>
      <c r="BY242" s="102" t="s">
        <v>1158</v>
      </c>
      <c r="BZ242" s="103" t="s">
        <v>426</v>
      </c>
      <c r="CA242" s="103">
        <v>1272</v>
      </c>
      <c r="CC242" s="90">
        <v>2900</v>
      </c>
      <c r="CD242" s="89" t="s">
        <v>2109</v>
      </c>
      <c r="CF242" s="90">
        <v>23311</v>
      </c>
      <c r="CG242" s="92" t="s">
        <v>2110</v>
      </c>
    </row>
    <row r="243" spans="73:85">
      <c r="BU243" s="100" t="s">
        <v>976</v>
      </c>
      <c r="BV243" s="100" t="s">
        <v>217</v>
      </c>
      <c r="BW243" s="94" t="s">
        <v>975</v>
      </c>
      <c r="BY243" s="102" t="s">
        <v>1623</v>
      </c>
      <c r="BZ243" s="103" t="s">
        <v>223</v>
      </c>
      <c r="CA243" s="103">
        <v>6023</v>
      </c>
      <c r="CC243" s="90">
        <v>2904</v>
      </c>
      <c r="CD243" s="89" t="s">
        <v>2109</v>
      </c>
      <c r="CF243" s="90">
        <v>23312</v>
      </c>
      <c r="CG243" s="92" t="s">
        <v>2111</v>
      </c>
    </row>
    <row r="244" spans="73:85">
      <c r="BU244" s="100" t="s">
        <v>982</v>
      </c>
      <c r="BV244" s="100" t="s">
        <v>480</v>
      </c>
      <c r="BW244" s="94" t="s">
        <v>981</v>
      </c>
      <c r="BY244" s="102" t="s">
        <v>1251</v>
      </c>
      <c r="BZ244" s="103" t="s">
        <v>351</v>
      </c>
      <c r="CA244" s="103">
        <v>1412</v>
      </c>
      <c r="CC244" s="90">
        <v>2910</v>
      </c>
      <c r="CD244" s="89" t="s">
        <v>2109</v>
      </c>
      <c r="CF244" s="90">
        <v>23321</v>
      </c>
      <c r="CG244" s="92" t="s">
        <v>2112</v>
      </c>
    </row>
    <row r="245" spans="73:85">
      <c r="BU245" s="100" t="s">
        <v>982</v>
      </c>
      <c r="BV245" s="100" t="s">
        <v>303</v>
      </c>
      <c r="BW245" s="94" t="s">
        <v>984</v>
      </c>
      <c r="BY245" s="102" t="s">
        <v>1119</v>
      </c>
      <c r="BZ245" s="103" t="s">
        <v>223</v>
      </c>
      <c r="CA245" s="103">
        <v>1177</v>
      </c>
      <c r="CC245" s="90">
        <v>2914</v>
      </c>
      <c r="CD245" s="89" t="s">
        <v>2109</v>
      </c>
      <c r="CF245" s="90">
        <v>23322</v>
      </c>
      <c r="CG245" s="92" t="s">
        <v>2113</v>
      </c>
    </row>
    <row r="246" spans="73:85">
      <c r="BU246" s="100" t="s">
        <v>979</v>
      </c>
      <c r="BV246" s="100" t="s">
        <v>335</v>
      </c>
      <c r="BW246" s="94" t="s">
        <v>978</v>
      </c>
      <c r="BY246" s="102" t="s">
        <v>848</v>
      </c>
      <c r="BZ246" s="103" t="s">
        <v>223</v>
      </c>
      <c r="CA246" s="103">
        <v>637</v>
      </c>
      <c r="CC246" s="90">
        <v>2925</v>
      </c>
      <c r="CD246" s="89" t="s">
        <v>1669</v>
      </c>
      <c r="CF246" s="90">
        <v>23323</v>
      </c>
      <c r="CG246" s="92" t="s">
        <v>2114</v>
      </c>
    </row>
    <row r="247" spans="73:85">
      <c r="BU247" s="100" t="s">
        <v>990</v>
      </c>
      <c r="BV247" s="100" t="s">
        <v>231</v>
      </c>
      <c r="BW247" s="94" t="s">
        <v>989</v>
      </c>
      <c r="BY247" s="102" t="s">
        <v>387</v>
      </c>
      <c r="BZ247" s="103" t="s">
        <v>388</v>
      </c>
      <c r="CA247" s="103">
        <v>225</v>
      </c>
      <c r="CC247" s="90">
        <v>2929</v>
      </c>
      <c r="CD247" s="89" t="s">
        <v>2115</v>
      </c>
      <c r="CF247" s="90">
        <v>23324</v>
      </c>
      <c r="CG247" s="92" t="s">
        <v>2116</v>
      </c>
    </row>
    <row r="248" spans="73:85">
      <c r="BU248" s="100" t="s">
        <v>990</v>
      </c>
      <c r="BV248" s="100" t="s">
        <v>231</v>
      </c>
      <c r="BW248" s="94" t="s">
        <v>992</v>
      </c>
      <c r="BY248" s="102" t="s">
        <v>1595</v>
      </c>
      <c r="BZ248" s="103" t="s">
        <v>233</v>
      </c>
      <c r="CA248" s="103">
        <v>5125</v>
      </c>
      <c r="CC248" s="90">
        <v>2950</v>
      </c>
      <c r="CD248" s="89" t="s">
        <v>2117</v>
      </c>
      <c r="CF248" s="90">
        <v>23411</v>
      </c>
      <c r="CG248" s="92" t="s">
        <v>2118</v>
      </c>
    </row>
    <row r="249" spans="73:85">
      <c r="BU249" s="100" t="s">
        <v>419</v>
      </c>
      <c r="BV249" s="100" t="s">
        <v>231</v>
      </c>
      <c r="BW249" s="94" t="s">
        <v>418</v>
      </c>
      <c r="BY249" s="102" t="s">
        <v>1024</v>
      </c>
      <c r="BZ249" s="103" t="s">
        <v>388</v>
      </c>
      <c r="CA249" s="103">
        <v>754</v>
      </c>
      <c r="CC249" s="90">
        <v>2951</v>
      </c>
      <c r="CD249" s="89" t="s">
        <v>2117</v>
      </c>
      <c r="CF249" s="90">
        <v>23412</v>
      </c>
      <c r="CG249" s="92" t="s">
        <v>2119</v>
      </c>
    </row>
    <row r="250" spans="73:85">
      <c r="BU250" s="100" t="s">
        <v>995</v>
      </c>
      <c r="BV250" s="100" t="s">
        <v>217</v>
      </c>
      <c r="BW250" s="94" t="s">
        <v>994</v>
      </c>
      <c r="BY250" s="102" t="s">
        <v>793</v>
      </c>
      <c r="BZ250" s="103" t="s">
        <v>293</v>
      </c>
      <c r="CA250" s="103">
        <v>600</v>
      </c>
      <c r="CC250" s="90">
        <v>2954</v>
      </c>
      <c r="CD250" s="89" t="s">
        <v>2117</v>
      </c>
      <c r="CF250" s="90">
        <v>23413</v>
      </c>
      <c r="CG250" s="92" t="s">
        <v>2120</v>
      </c>
    </row>
    <row r="251" spans="73:85">
      <c r="BU251" s="100" t="s">
        <v>998</v>
      </c>
      <c r="BV251" s="100" t="s">
        <v>217</v>
      </c>
      <c r="BW251" s="94" t="s">
        <v>997</v>
      </c>
      <c r="BY251" s="102" t="s">
        <v>1625</v>
      </c>
      <c r="BZ251" s="103" t="s">
        <v>359</v>
      </c>
      <c r="CA251" s="103">
        <v>6025</v>
      </c>
      <c r="CC251" s="90">
        <v>2955</v>
      </c>
      <c r="CD251" s="89" t="s">
        <v>2121</v>
      </c>
      <c r="CF251" s="90">
        <v>23414</v>
      </c>
      <c r="CG251" s="92" t="s">
        <v>2122</v>
      </c>
    </row>
    <row r="252" spans="73:85">
      <c r="BU252" s="100" t="s">
        <v>1001</v>
      </c>
      <c r="BV252" s="100" t="s">
        <v>231</v>
      </c>
      <c r="BW252" s="94" t="s">
        <v>1000</v>
      </c>
      <c r="BY252" s="102" t="s">
        <v>1180</v>
      </c>
      <c r="BZ252" s="103" t="s">
        <v>359</v>
      </c>
      <c r="CA252" s="103">
        <v>1315</v>
      </c>
      <c r="CC252" s="90">
        <v>2959</v>
      </c>
      <c r="CD252" s="89" t="s">
        <v>2121</v>
      </c>
      <c r="CF252" s="90">
        <v>23420</v>
      </c>
      <c r="CG252" s="92" t="s">
        <v>2123</v>
      </c>
    </row>
    <row r="253" spans="73:85">
      <c r="BU253" s="100" t="s">
        <v>1004</v>
      </c>
      <c r="BV253" s="100" t="s">
        <v>217</v>
      </c>
      <c r="BW253" s="94" t="s">
        <v>1003</v>
      </c>
      <c r="BY253" s="102" t="s">
        <v>1521</v>
      </c>
      <c r="BZ253" s="103" t="s">
        <v>657</v>
      </c>
      <c r="CA253" s="103">
        <v>3122</v>
      </c>
      <c r="CC253" s="90">
        <v>2965</v>
      </c>
      <c r="CD253" s="89" t="s">
        <v>2124</v>
      </c>
      <c r="CF253" s="90">
        <v>23430</v>
      </c>
      <c r="CG253" s="92" t="s">
        <v>2125</v>
      </c>
    </row>
    <row r="254" spans="73:85">
      <c r="BU254" s="100" t="s">
        <v>1007</v>
      </c>
      <c r="BV254" s="100" t="s">
        <v>226</v>
      </c>
      <c r="BW254" s="94" t="s">
        <v>1006</v>
      </c>
      <c r="BY254" s="102" t="s">
        <v>993</v>
      </c>
      <c r="BZ254" s="103" t="s">
        <v>384</v>
      </c>
      <c r="CA254" s="103">
        <v>724</v>
      </c>
      <c r="CC254" s="90">
        <v>2970</v>
      </c>
      <c r="CD254" s="89" t="s">
        <v>1669</v>
      </c>
      <c r="CF254" s="90">
        <v>23440</v>
      </c>
      <c r="CG254" s="92" t="s">
        <v>2126</v>
      </c>
    </row>
    <row r="255" spans="73:85">
      <c r="BU255" s="100" t="s">
        <v>1007</v>
      </c>
      <c r="BV255" s="100" t="s">
        <v>226</v>
      </c>
      <c r="BW255" s="94" t="s">
        <v>1009</v>
      </c>
      <c r="BY255" s="102" t="s">
        <v>1435</v>
      </c>
      <c r="BZ255" s="103" t="s">
        <v>247</v>
      </c>
      <c r="CA255" s="103">
        <v>2625</v>
      </c>
      <c r="CC255" s="90">
        <v>2975</v>
      </c>
      <c r="CD255" s="89" t="s">
        <v>1727</v>
      </c>
      <c r="CF255" s="90">
        <v>23490</v>
      </c>
      <c r="CG255" s="92" t="s">
        <v>2127</v>
      </c>
    </row>
    <row r="256" spans="73:85">
      <c r="BU256" s="100" t="s">
        <v>1007</v>
      </c>
      <c r="BV256" s="100" t="s">
        <v>226</v>
      </c>
      <c r="BW256" s="94" t="s">
        <v>204</v>
      </c>
      <c r="BY256" s="102" t="s">
        <v>1755</v>
      </c>
      <c r="BZ256" s="103" t="s">
        <v>247</v>
      </c>
      <c r="CA256" s="103">
        <v>6351</v>
      </c>
      <c r="CC256" s="90">
        <v>2985</v>
      </c>
      <c r="CD256" s="89" t="s">
        <v>2128</v>
      </c>
      <c r="CF256" s="90">
        <v>23510</v>
      </c>
      <c r="CG256" s="92" t="s">
        <v>2129</v>
      </c>
    </row>
    <row r="257" spans="73:85">
      <c r="BU257" s="100" t="s">
        <v>1007</v>
      </c>
      <c r="BV257" s="100" t="s">
        <v>303</v>
      </c>
      <c r="BW257" s="94" t="s">
        <v>1012</v>
      </c>
      <c r="BY257" s="102" t="s">
        <v>952</v>
      </c>
      <c r="BZ257" s="103" t="s">
        <v>247</v>
      </c>
      <c r="CA257" s="103">
        <v>700</v>
      </c>
      <c r="CC257" s="90">
        <v>3000</v>
      </c>
      <c r="CD257" s="89" t="s">
        <v>536</v>
      </c>
      <c r="CF257" s="90">
        <v>23521</v>
      </c>
      <c r="CG257" s="92" t="s">
        <v>2130</v>
      </c>
    </row>
    <row r="258" spans="73:85">
      <c r="BU258" s="100" t="s">
        <v>1018</v>
      </c>
      <c r="BV258" s="100" t="s">
        <v>231</v>
      </c>
      <c r="BW258" s="94" t="s">
        <v>1017</v>
      </c>
      <c r="BY258" s="102" t="s">
        <v>246</v>
      </c>
      <c r="BZ258" s="103" t="s">
        <v>247</v>
      </c>
      <c r="CA258" s="103">
        <v>47</v>
      </c>
      <c r="CC258" s="90">
        <v>3004</v>
      </c>
      <c r="CD258" s="89" t="s">
        <v>536</v>
      </c>
      <c r="CF258" s="90">
        <v>23522</v>
      </c>
      <c r="CG258" s="92" t="s">
        <v>2131</v>
      </c>
    </row>
    <row r="259" spans="73:85">
      <c r="BU259" s="100" t="s">
        <v>671</v>
      </c>
      <c r="BV259" s="100" t="s">
        <v>274</v>
      </c>
      <c r="BW259" s="94" t="s">
        <v>670</v>
      </c>
      <c r="BY259" s="102" t="s">
        <v>1538</v>
      </c>
      <c r="BZ259" s="103" t="s">
        <v>572</v>
      </c>
      <c r="CA259" s="103">
        <v>3907</v>
      </c>
      <c r="CC259" s="90">
        <v>3020</v>
      </c>
      <c r="CD259" s="89" t="s">
        <v>2132</v>
      </c>
      <c r="CF259" s="90">
        <v>23610</v>
      </c>
      <c r="CG259" s="92" t="s">
        <v>2133</v>
      </c>
    </row>
    <row r="260" spans="73:85">
      <c r="BU260" s="100" t="s">
        <v>870</v>
      </c>
      <c r="BV260" s="100" t="s">
        <v>274</v>
      </c>
      <c r="BW260" s="94" t="s">
        <v>869</v>
      </c>
      <c r="BY260" s="102" t="s">
        <v>499</v>
      </c>
      <c r="BZ260" s="103" t="s">
        <v>247</v>
      </c>
      <c r="CA260" s="103">
        <v>331</v>
      </c>
      <c r="CC260" s="90">
        <v>3025</v>
      </c>
      <c r="CD260" s="89" t="s">
        <v>536</v>
      </c>
      <c r="CF260" s="90">
        <v>23620</v>
      </c>
      <c r="CG260" s="92" t="s">
        <v>2134</v>
      </c>
    </row>
    <row r="261" spans="73:85">
      <c r="BU261" s="100" t="s">
        <v>424</v>
      </c>
      <c r="BV261" s="100" t="s">
        <v>274</v>
      </c>
      <c r="BW261" s="94" t="s">
        <v>423</v>
      </c>
      <c r="BY261" s="102" t="s">
        <v>1646</v>
      </c>
      <c r="BZ261" s="103" t="s">
        <v>247</v>
      </c>
      <c r="CA261" s="103">
        <v>6058</v>
      </c>
      <c r="CC261" s="90">
        <v>3030</v>
      </c>
      <c r="CD261" s="89" t="s">
        <v>2135</v>
      </c>
      <c r="CF261" s="90">
        <v>23630</v>
      </c>
      <c r="CG261" s="92" t="s">
        <v>2136</v>
      </c>
    </row>
    <row r="262" spans="73:85">
      <c r="BY262" s="102" t="s">
        <v>1353</v>
      </c>
      <c r="BZ262" s="103" t="s">
        <v>685</v>
      </c>
      <c r="CA262" s="103">
        <v>2300</v>
      </c>
      <c r="CC262" s="90">
        <v>3034</v>
      </c>
      <c r="CD262" s="89" t="s">
        <v>536</v>
      </c>
      <c r="CF262" s="90">
        <v>23640</v>
      </c>
      <c r="CG262" s="92" t="s">
        <v>2137</v>
      </c>
    </row>
    <row r="263" spans="73:85">
      <c r="BU263" s="95"/>
      <c r="BV263" s="95"/>
      <c r="BW263" s="95"/>
      <c r="BY263" s="102" t="s">
        <v>1365</v>
      </c>
      <c r="BZ263" s="103" t="s">
        <v>639</v>
      </c>
      <c r="CA263" s="103">
        <v>2340</v>
      </c>
      <c r="CC263" s="90">
        <v>3040</v>
      </c>
      <c r="CD263" s="89" t="s">
        <v>2138</v>
      </c>
      <c r="CF263" s="90">
        <v>23650</v>
      </c>
      <c r="CG263" s="92" t="s">
        <v>2139</v>
      </c>
    </row>
    <row r="264" spans="73:85">
      <c r="BU264" s="95"/>
      <c r="BV264" s="95"/>
      <c r="BW264" s="95"/>
      <c r="BY264" s="102" t="s">
        <v>908</v>
      </c>
      <c r="BZ264" s="103" t="s">
        <v>639</v>
      </c>
      <c r="CA264" s="103">
        <v>670</v>
      </c>
      <c r="CC264" s="90">
        <v>3044</v>
      </c>
      <c r="CD264" s="89" t="s">
        <v>2140</v>
      </c>
      <c r="CF264" s="90">
        <v>23690</v>
      </c>
      <c r="CG264" s="92" t="s">
        <v>2141</v>
      </c>
    </row>
    <row r="265" spans="73:85">
      <c r="BU265" s="95"/>
      <c r="BV265" s="95"/>
      <c r="BW265" s="95"/>
      <c r="BY265" s="102" t="s">
        <v>1125</v>
      </c>
      <c r="BZ265" s="103" t="s">
        <v>639</v>
      </c>
      <c r="CA265" s="103">
        <v>1188</v>
      </c>
      <c r="CC265" s="90">
        <v>3045</v>
      </c>
      <c r="CD265" s="89" t="s">
        <v>2142</v>
      </c>
      <c r="CF265" s="90">
        <v>23701</v>
      </c>
      <c r="CG265" s="92" t="s">
        <v>2143</v>
      </c>
    </row>
    <row r="266" spans="73:85">
      <c r="BU266" s="95"/>
      <c r="BV266" s="95"/>
      <c r="BW266" s="95"/>
      <c r="BY266" s="102" t="s">
        <v>1153</v>
      </c>
      <c r="BZ266" s="103" t="s">
        <v>639</v>
      </c>
      <c r="CA266" s="103">
        <v>1265</v>
      </c>
      <c r="CC266" s="90">
        <v>3049</v>
      </c>
      <c r="CD266" s="89" t="s">
        <v>536</v>
      </c>
      <c r="CF266" s="90">
        <v>23702</v>
      </c>
      <c r="CG266" s="92" t="s">
        <v>2144</v>
      </c>
    </row>
    <row r="267" spans="73:85">
      <c r="BU267" s="95"/>
      <c r="BV267" s="95"/>
      <c r="BW267" s="95"/>
      <c r="BY267" s="102" t="s">
        <v>1306</v>
      </c>
      <c r="BZ267" s="103" t="s">
        <v>243</v>
      </c>
      <c r="CA267" s="103">
        <v>2116</v>
      </c>
      <c r="CC267" s="90">
        <v>3050</v>
      </c>
      <c r="CD267" s="89" t="s">
        <v>2145</v>
      </c>
      <c r="CF267" s="90">
        <v>23703</v>
      </c>
      <c r="CG267" s="92" t="s">
        <v>2146</v>
      </c>
    </row>
    <row r="268" spans="73:85">
      <c r="BU268" s="95"/>
      <c r="BV268" s="95"/>
      <c r="BW268" s="95"/>
      <c r="BY268" s="102" t="s">
        <v>1579</v>
      </c>
      <c r="BZ268" s="103" t="s">
        <v>219</v>
      </c>
      <c r="CA268" s="103">
        <v>5059</v>
      </c>
      <c r="CC268" s="90">
        <v>3054</v>
      </c>
      <c r="CD268" s="89" t="s">
        <v>1021</v>
      </c>
      <c r="CF268" s="90">
        <v>23910</v>
      </c>
      <c r="CG268" s="92" t="s">
        <v>2147</v>
      </c>
    </row>
    <row r="269" spans="73:85">
      <c r="BU269" s="95"/>
      <c r="BV269" s="95"/>
      <c r="BW269" s="95"/>
      <c r="BY269" s="102" t="s">
        <v>1100</v>
      </c>
      <c r="BZ269" s="103" t="s">
        <v>325</v>
      </c>
      <c r="CA269" s="103">
        <v>1129</v>
      </c>
      <c r="CC269" s="90">
        <v>3060</v>
      </c>
      <c r="CD269" s="89" t="s">
        <v>2148</v>
      </c>
      <c r="CF269" s="90">
        <v>23991</v>
      </c>
      <c r="CG269" s="92" t="s">
        <v>2149</v>
      </c>
    </row>
    <row r="270" spans="73:85">
      <c r="BU270" s="95"/>
      <c r="BV270" s="95"/>
      <c r="BW270" s="95"/>
      <c r="BY270" s="102" t="s">
        <v>391</v>
      </c>
      <c r="BZ270" s="103" t="s">
        <v>392</v>
      </c>
      <c r="CA270" s="103">
        <v>231</v>
      </c>
      <c r="CC270" s="90">
        <v>3064</v>
      </c>
      <c r="CD270" s="89" t="s">
        <v>1357</v>
      </c>
      <c r="CF270" s="90">
        <v>23992</v>
      </c>
      <c r="CG270" s="92" t="s">
        <v>2150</v>
      </c>
    </row>
    <row r="271" spans="73:85">
      <c r="BU271" s="95"/>
      <c r="BV271" s="95"/>
      <c r="BW271" s="95"/>
      <c r="BY271" s="102" t="s">
        <v>1391</v>
      </c>
      <c r="BZ271" s="103" t="s">
        <v>233</v>
      </c>
      <c r="CA271" s="103">
        <v>2470</v>
      </c>
      <c r="CC271" s="90">
        <v>3070</v>
      </c>
      <c r="CD271" s="89" t="s">
        <v>2151</v>
      </c>
      <c r="CF271" s="90">
        <v>24100</v>
      </c>
      <c r="CG271" s="92" t="s">
        <v>2152</v>
      </c>
    </row>
    <row r="272" spans="73:85">
      <c r="BU272" s="95"/>
      <c r="BV272" s="95"/>
      <c r="BW272" s="95"/>
      <c r="BY272" s="102" t="s">
        <v>1285</v>
      </c>
      <c r="BZ272" s="103" t="s">
        <v>233</v>
      </c>
      <c r="CA272" s="103">
        <v>1452</v>
      </c>
      <c r="CC272" s="90">
        <v>3080</v>
      </c>
      <c r="CD272" s="89" t="s">
        <v>2153</v>
      </c>
      <c r="CF272" s="90">
        <v>24200</v>
      </c>
      <c r="CG272" s="92" t="s">
        <v>2154</v>
      </c>
    </row>
    <row r="273" spans="73:85">
      <c r="BU273" s="95"/>
      <c r="BV273" s="95"/>
      <c r="BW273" s="95"/>
      <c r="BY273" s="102" t="s">
        <v>1446</v>
      </c>
      <c r="BZ273" s="103" t="s">
        <v>466</v>
      </c>
      <c r="CA273" s="103">
        <v>2655</v>
      </c>
      <c r="CC273" s="90">
        <v>3084</v>
      </c>
      <c r="CD273" s="89" t="s">
        <v>2155</v>
      </c>
      <c r="CF273" s="90">
        <v>24310</v>
      </c>
      <c r="CG273" s="92" t="s">
        <v>2156</v>
      </c>
    </row>
    <row r="274" spans="73:85">
      <c r="BU274" s="95"/>
      <c r="BV274" s="95"/>
      <c r="BW274" s="95"/>
      <c r="BY274" s="102" t="s">
        <v>1253</v>
      </c>
      <c r="BZ274" s="103" t="s">
        <v>466</v>
      </c>
      <c r="CA274" s="103">
        <v>1415</v>
      </c>
      <c r="CC274" s="90">
        <v>3090</v>
      </c>
      <c r="CD274" s="89" t="s">
        <v>2155</v>
      </c>
      <c r="CF274" s="90">
        <v>24320</v>
      </c>
      <c r="CG274" s="92" t="s">
        <v>2157</v>
      </c>
    </row>
    <row r="275" spans="73:85">
      <c r="BU275" s="95"/>
      <c r="BV275" s="95"/>
      <c r="BW275" s="95"/>
      <c r="BY275" s="102" t="s">
        <v>1770</v>
      </c>
      <c r="BZ275" s="103" t="s">
        <v>1771</v>
      </c>
      <c r="CA275" s="103">
        <v>9012</v>
      </c>
      <c r="CC275" s="90">
        <v>3094</v>
      </c>
      <c r="CD275" s="89" t="s">
        <v>2155</v>
      </c>
      <c r="CF275" s="90">
        <v>24330</v>
      </c>
      <c r="CG275" s="92" t="s">
        <v>2158</v>
      </c>
    </row>
    <row r="276" spans="73:85">
      <c r="BU276" s="95"/>
      <c r="BV276" s="95"/>
      <c r="BW276" s="95"/>
      <c r="BY276" s="102" t="s">
        <v>1772</v>
      </c>
      <c r="BZ276" s="103" t="s">
        <v>1773</v>
      </c>
      <c r="CA276" s="103">
        <v>9019</v>
      </c>
      <c r="CC276" s="90">
        <v>3100</v>
      </c>
      <c r="CD276" s="89" t="s">
        <v>1476</v>
      </c>
      <c r="CF276" s="90">
        <v>24340</v>
      </c>
      <c r="CG276" s="92" t="s">
        <v>2159</v>
      </c>
    </row>
    <row r="277" spans="73:85">
      <c r="BU277" s="95"/>
      <c r="BV277" s="95"/>
      <c r="BW277" s="95"/>
      <c r="BY277" s="102" t="s">
        <v>1767</v>
      </c>
      <c r="BZ277" s="103" t="s">
        <v>1283</v>
      </c>
      <c r="CA277" s="103">
        <v>9002</v>
      </c>
      <c r="CC277" s="90">
        <v>3105</v>
      </c>
      <c r="CD277" s="89" t="s">
        <v>2160</v>
      </c>
      <c r="CF277" s="90">
        <v>24410</v>
      </c>
      <c r="CG277" s="92" t="s">
        <v>2161</v>
      </c>
    </row>
    <row r="278" spans="73:85">
      <c r="BU278" s="95"/>
      <c r="BV278" s="95"/>
      <c r="BW278" s="95"/>
      <c r="BY278" s="102" t="s">
        <v>1768</v>
      </c>
      <c r="BZ278" s="103" t="s">
        <v>1769</v>
      </c>
      <c r="CA278" s="103">
        <v>9010</v>
      </c>
      <c r="CC278" s="90">
        <v>3130</v>
      </c>
      <c r="CD278" s="89" t="s">
        <v>2162</v>
      </c>
      <c r="CF278" s="90">
        <v>24420</v>
      </c>
      <c r="CG278" s="92" t="s">
        <v>2163</v>
      </c>
    </row>
    <row r="279" spans="73:85">
      <c r="BU279" s="95"/>
      <c r="BV279" s="95"/>
      <c r="BW279" s="95"/>
      <c r="BY279" s="102" t="s">
        <v>1765</v>
      </c>
      <c r="BZ279" s="103" t="s">
        <v>1766</v>
      </c>
      <c r="CA279" s="103">
        <v>9001</v>
      </c>
      <c r="CC279" s="90">
        <v>3140</v>
      </c>
      <c r="CD279" s="89" t="s">
        <v>2164</v>
      </c>
      <c r="CF279" s="90">
        <v>24430</v>
      </c>
      <c r="CG279" s="92" t="s">
        <v>2165</v>
      </c>
    </row>
    <row r="280" spans="73:85">
      <c r="BU280" s="95"/>
      <c r="BV280" s="95"/>
      <c r="BW280" s="95"/>
      <c r="BY280" s="102" t="s">
        <v>1223</v>
      </c>
      <c r="BZ280" s="103" t="s">
        <v>286</v>
      </c>
      <c r="CA280" s="103">
        <v>1374</v>
      </c>
      <c r="CC280" s="90">
        <v>3144</v>
      </c>
      <c r="CD280" s="89" t="s">
        <v>2166</v>
      </c>
      <c r="CF280" s="90">
        <v>24440</v>
      </c>
      <c r="CG280" s="92" t="s">
        <v>2167</v>
      </c>
    </row>
    <row r="281" spans="73:85">
      <c r="BU281" s="95"/>
      <c r="BV281" s="95"/>
      <c r="BW281" s="95"/>
      <c r="BY281" s="102" t="s">
        <v>1592</v>
      </c>
      <c r="BZ281" s="103" t="s">
        <v>688</v>
      </c>
      <c r="CA281" s="103">
        <v>5116</v>
      </c>
      <c r="CC281" s="90">
        <v>3150</v>
      </c>
      <c r="CD281" s="89" t="s">
        <v>2168</v>
      </c>
      <c r="CF281" s="90">
        <v>24450</v>
      </c>
      <c r="CG281" s="92" t="s">
        <v>2169</v>
      </c>
    </row>
    <row r="282" spans="73:85">
      <c r="BU282" s="95"/>
      <c r="BV282" s="95"/>
      <c r="BW282" s="95"/>
      <c r="BY282" s="102" t="s">
        <v>1393</v>
      </c>
      <c r="BZ282" s="103" t="s">
        <v>438</v>
      </c>
      <c r="CA282" s="103">
        <v>2475</v>
      </c>
      <c r="CC282" s="90">
        <v>3200</v>
      </c>
      <c r="CD282" s="89" t="s">
        <v>2170</v>
      </c>
      <c r="CF282" s="90">
        <v>24460</v>
      </c>
      <c r="CG282" s="92" t="s">
        <v>2171</v>
      </c>
    </row>
    <row r="283" spans="73:85">
      <c r="BU283" s="95"/>
      <c r="BV283" s="95"/>
      <c r="BW283" s="95"/>
      <c r="BY283" s="102" t="s">
        <v>1602</v>
      </c>
      <c r="BZ283" s="103" t="s">
        <v>466</v>
      </c>
      <c r="CA283" s="103">
        <v>5176</v>
      </c>
      <c r="CC283" s="90">
        <v>3220</v>
      </c>
      <c r="CD283" s="89" t="s">
        <v>2172</v>
      </c>
      <c r="CF283" s="90">
        <v>24510</v>
      </c>
      <c r="CG283" s="92" t="s">
        <v>2173</v>
      </c>
    </row>
    <row r="284" spans="73:85">
      <c r="BU284" s="95"/>
      <c r="BV284" s="95"/>
      <c r="BW284" s="95"/>
      <c r="BY284" s="102" t="s">
        <v>1163</v>
      </c>
      <c r="BZ284" s="103" t="s">
        <v>279</v>
      </c>
      <c r="CA284" s="103">
        <v>1283</v>
      </c>
      <c r="CC284" s="90">
        <v>3230</v>
      </c>
      <c r="CD284" s="89" t="s">
        <v>2174</v>
      </c>
      <c r="CF284" s="90">
        <v>24520</v>
      </c>
      <c r="CG284" s="92" t="s">
        <v>2175</v>
      </c>
    </row>
    <row r="285" spans="73:85">
      <c r="BU285" s="95"/>
      <c r="BV285" s="95"/>
      <c r="BW285" s="95"/>
      <c r="BY285" s="102" t="s">
        <v>1068</v>
      </c>
      <c r="BZ285" s="103" t="s">
        <v>388</v>
      </c>
      <c r="CA285" s="103">
        <v>855</v>
      </c>
      <c r="CC285" s="90">
        <v>3240</v>
      </c>
      <c r="CD285" s="89" t="s">
        <v>2176</v>
      </c>
      <c r="CF285" s="90">
        <v>24530</v>
      </c>
      <c r="CG285" s="92" t="s">
        <v>2177</v>
      </c>
    </row>
    <row r="286" spans="73:85">
      <c r="BU286" s="95"/>
      <c r="BV286" s="95"/>
      <c r="BW286" s="95"/>
      <c r="BY286" s="102" t="s">
        <v>1169</v>
      </c>
      <c r="BZ286" s="103" t="s">
        <v>781</v>
      </c>
      <c r="CA286" s="103">
        <v>1295</v>
      </c>
      <c r="CC286" s="90">
        <v>3250</v>
      </c>
      <c r="CD286" s="89" t="s">
        <v>2178</v>
      </c>
      <c r="CF286" s="90">
        <v>24540</v>
      </c>
      <c r="CG286" s="92" t="s">
        <v>2179</v>
      </c>
    </row>
    <row r="287" spans="73:85">
      <c r="BU287" s="95"/>
      <c r="BV287" s="95"/>
      <c r="BW287" s="95"/>
      <c r="BY287" s="102" t="s">
        <v>1717</v>
      </c>
      <c r="BZ287" s="103" t="s">
        <v>781</v>
      </c>
      <c r="CA287" s="103">
        <v>6164</v>
      </c>
      <c r="CC287" s="90">
        <v>3260</v>
      </c>
      <c r="CD287" s="89" t="s">
        <v>2180</v>
      </c>
      <c r="CF287" s="90">
        <v>25110</v>
      </c>
      <c r="CG287" s="92" t="s">
        <v>2181</v>
      </c>
    </row>
    <row r="288" spans="73:85">
      <c r="BU288" s="95"/>
      <c r="BV288" s="95"/>
      <c r="BW288" s="95"/>
      <c r="BY288" s="102" t="s">
        <v>1129</v>
      </c>
      <c r="BZ288" s="103" t="s">
        <v>922</v>
      </c>
      <c r="CA288" s="103">
        <v>1192</v>
      </c>
      <c r="CC288" s="90">
        <v>3270</v>
      </c>
      <c r="CD288" s="89" t="s">
        <v>934</v>
      </c>
      <c r="CF288" s="90">
        <v>25120</v>
      </c>
      <c r="CG288" s="92" t="s">
        <v>2182</v>
      </c>
    </row>
    <row r="289" spans="73:85">
      <c r="BU289" s="95"/>
      <c r="BV289" s="95"/>
      <c r="BW289" s="95"/>
      <c r="BY289" s="102" t="s">
        <v>1642</v>
      </c>
      <c r="BZ289" s="103" t="s">
        <v>922</v>
      </c>
      <c r="CA289" s="103">
        <v>6051</v>
      </c>
      <c r="CC289" s="90">
        <v>3280</v>
      </c>
      <c r="CD289" s="89" t="s">
        <v>1353</v>
      </c>
      <c r="CF289" s="90">
        <v>25210</v>
      </c>
      <c r="CG289" s="92" t="s">
        <v>2183</v>
      </c>
    </row>
    <row r="290" spans="73:85">
      <c r="BU290" s="95"/>
      <c r="BV290" s="95"/>
      <c r="BW290" s="95"/>
      <c r="BY290" s="102" t="s">
        <v>1562</v>
      </c>
      <c r="BZ290" s="103" t="s">
        <v>922</v>
      </c>
      <c r="CA290" s="103">
        <v>5015</v>
      </c>
      <c r="CC290" s="90">
        <v>3300</v>
      </c>
      <c r="CD290" s="89" t="s">
        <v>2184</v>
      </c>
      <c r="CF290" s="90">
        <v>25290</v>
      </c>
      <c r="CG290" s="92" t="s">
        <v>2185</v>
      </c>
    </row>
    <row r="291" spans="73:85">
      <c r="BU291" s="95"/>
      <c r="BV291" s="95"/>
      <c r="BW291" s="95"/>
      <c r="BY291" s="102" t="s">
        <v>1448</v>
      </c>
      <c r="BZ291" s="103" t="s">
        <v>396</v>
      </c>
      <c r="CA291" s="103">
        <v>2663</v>
      </c>
      <c r="CC291" s="90">
        <v>3305</v>
      </c>
      <c r="CD291" s="89" t="s">
        <v>2186</v>
      </c>
      <c r="CF291" s="90">
        <v>25300</v>
      </c>
      <c r="CG291" s="92" t="s">
        <v>2187</v>
      </c>
    </row>
    <row r="292" spans="73:85">
      <c r="BU292" s="95"/>
      <c r="BV292" s="95"/>
      <c r="BW292" s="95"/>
      <c r="BY292" s="102" t="s">
        <v>1414</v>
      </c>
      <c r="BZ292" s="103" t="s">
        <v>376</v>
      </c>
      <c r="CA292" s="103">
        <v>2521</v>
      </c>
      <c r="CC292" s="90">
        <v>3320</v>
      </c>
      <c r="CD292" s="89" t="s">
        <v>2188</v>
      </c>
      <c r="CF292" s="90">
        <v>25401</v>
      </c>
      <c r="CG292" s="92" t="s">
        <v>2189</v>
      </c>
    </row>
    <row r="293" spans="73:85">
      <c r="BU293" s="95"/>
      <c r="BV293" s="95"/>
      <c r="BW293" s="95"/>
      <c r="BY293" s="102" t="s">
        <v>891</v>
      </c>
      <c r="BZ293" s="103" t="s">
        <v>376</v>
      </c>
      <c r="CA293" s="103">
        <v>662</v>
      </c>
      <c r="CC293" s="90">
        <v>3330</v>
      </c>
      <c r="CD293" s="89" t="s">
        <v>2190</v>
      </c>
      <c r="CF293" s="90">
        <v>25402</v>
      </c>
      <c r="CG293" s="92" t="s">
        <v>2191</v>
      </c>
    </row>
    <row r="294" spans="73:85">
      <c r="BU294" s="95"/>
      <c r="BV294" s="95"/>
      <c r="BW294" s="95"/>
      <c r="BY294" s="102" t="s">
        <v>1099</v>
      </c>
      <c r="BZ294" s="103" t="s">
        <v>414</v>
      </c>
      <c r="CA294" s="103">
        <v>1128</v>
      </c>
      <c r="CC294" s="90">
        <v>3350</v>
      </c>
      <c r="CD294" s="89" t="s">
        <v>2192</v>
      </c>
      <c r="CF294" s="90">
        <v>25501</v>
      </c>
      <c r="CG294" s="92" t="s">
        <v>2193</v>
      </c>
    </row>
    <row r="295" spans="73:85">
      <c r="BU295" s="95"/>
      <c r="BV295" s="95"/>
      <c r="BW295" s="95"/>
      <c r="BY295" s="102" t="s">
        <v>375</v>
      </c>
      <c r="BZ295" s="103" t="s">
        <v>376</v>
      </c>
      <c r="CA295" s="103">
        <v>221</v>
      </c>
      <c r="CC295" s="90">
        <v>3360</v>
      </c>
      <c r="CD295" s="89" t="s">
        <v>2194</v>
      </c>
      <c r="CF295" s="90">
        <v>25502</v>
      </c>
      <c r="CG295" s="92" t="s">
        <v>2195</v>
      </c>
    </row>
    <row r="296" spans="73:85">
      <c r="BU296" s="95"/>
      <c r="BV296" s="95"/>
      <c r="BW296" s="95"/>
      <c r="BY296" s="102" t="s">
        <v>1141</v>
      </c>
      <c r="BZ296" s="103" t="s">
        <v>376</v>
      </c>
      <c r="CA296" s="103">
        <v>1221</v>
      </c>
      <c r="CC296" s="90">
        <v>3400</v>
      </c>
      <c r="CD296" s="89" t="s">
        <v>2196</v>
      </c>
      <c r="CF296" s="90">
        <v>25610</v>
      </c>
      <c r="CG296" s="92" t="s">
        <v>2197</v>
      </c>
    </row>
    <row r="297" spans="73:85">
      <c r="BU297" s="95"/>
      <c r="BV297" s="95"/>
      <c r="BW297" s="95"/>
      <c r="BY297" s="102" t="s">
        <v>1640</v>
      </c>
      <c r="BZ297" s="103" t="s">
        <v>219</v>
      </c>
      <c r="CA297" s="103">
        <v>6048</v>
      </c>
      <c r="CC297" s="90">
        <v>3405</v>
      </c>
      <c r="CD297" s="89" t="s">
        <v>2198</v>
      </c>
      <c r="CF297" s="90">
        <v>25620</v>
      </c>
      <c r="CG297" s="92" t="s">
        <v>2199</v>
      </c>
    </row>
    <row r="298" spans="73:85">
      <c r="BU298" s="95"/>
      <c r="BV298" s="95"/>
      <c r="BW298" s="95"/>
      <c r="BY298" s="102" t="s">
        <v>536</v>
      </c>
      <c r="BZ298" s="103" t="s">
        <v>482</v>
      </c>
      <c r="CA298" s="103">
        <v>355</v>
      </c>
      <c r="CC298" s="90">
        <v>3420</v>
      </c>
      <c r="CD298" s="89" t="s">
        <v>2200</v>
      </c>
      <c r="CF298" s="90">
        <v>25710</v>
      </c>
      <c r="CG298" s="92" t="s">
        <v>2201</v>
      </c>
    </row>
    <row r="299" spans="73:85">
      <c r="BU299" s="95"/>
      <c r="BV299" s="95"/>
      <c r="BW299" s="95"/>
      <c r="BY299" s="102" t="s">
        <v>1337</v>
      </c>
      <c r="BZ299" s="103" t="s">
        <v>1111</v>
      </c>
      <c r="CA299" s="103">
        <v>2248</v>
      </c>
      <c r="CC299" s="90">
        <v>3430</v>
      </c>
      <c r="CD299" s="89" t="s">
        <v>2202</v>
      </c>
      <c r="CF299" s="90">
        <v>25720</v>
      </c>
      <c r="CG299" s="92" t="s">
        <v>2203</v>
      </c>
    </row>
    <row r="300" spans="73:85">
      <c r="BU300" s="95"/>
      <c r="BV300" s="95"/>
      <c r="BW300" s="95"/>
      <c r="BY300" s="102" t="s">
        <v>1700</v>
      </c>
      <c r="BZ300" s="103" t="s">
        <v>1111</v>
      </c>
      <c r="CA300" s="103">
        <v>6136</v>
      </c>
      <c r="CC300" s="90">
        <v>3440</v>
      </c>
      <c r="CD300" s="89" t="s">
        <v>2204</v>
      </c>
      <c r="CF300" s="90">
        <v>25731</v>
      </c>
      <c r="CG300" s="92" t="s">
        <v>2205</v>
      </c>
    </row>
    <row r="301" spans="73:85">
      <c r="BU301" s="95"/>
      <c r="BV301" s="95"/>
      <c r="BW301" s="95"/>
      <c r="BY301" s="102" t="s">
        <v>1222</v>
      </c>
      <c r="BZ301" s="103" t="s">
        <v>1111</v>
      </c>
      <c r="CA301" s="103">
        <v>1373</v>
      </c>
      <c r="CC301" s="90">
        <v>3450</v>
      </c>
      <c r="CD301" s="89" t="s">
        <v>2206</v>
      </c>
      <c r="CF301" s="90">
        <v>25732</v>
      </c>
      <c r="CG301" s="92" t="s">
        <v>2207</v>
      </c>
    </row>
    <row r="302" spans="73:85">
      <c r="BU302" s="95"/>
      <c r="BV302" s="95"/>
      <c r="BW302" s="95"/>
      <c r="BY302" s="102" t="s">
        <v>1110</v>
      </c>
      <c r="BZ302" s="103" t="s">
        <v>1111</v>
      </c>
      <c r="CA302" s="103">
        <v>1151</v>
      </c>
      <c r="CC302" s="90">
        <v>3460</v>
      </c>
      <c r="CD302" s="89" t="s">
        <v>2208</v>
      </c>
      <c r="CF302" s="90">
        <v>25733</v>
      </c>
      <c r="CG302" s="92" t="s">
        <v>2209</v>
      </c>
    </row>
    <row r="303" spans="73:85">
      <c r="BU303" s="95"/>
      <c r="BV303" s="95"/>
      <c r="BW303" s="95"/>
      <c r="BY303" s="102" t="s">
        <v>1167</v>
      </c>
      <c r="BZ303" s="103" t="s">
        <v>1111</v>
      </c>
      <c r="CA303" s="103">
        <v>1291</v>
      </c>
      <c r="CC303" s="90">
        <v>3464</v>
      </c>
      <c r="CD303" s="89" t="s">
        <v>2210</v>
      </c>
      <c r="CF303" s="90">
        <v>25734</v>
      </c>
      <c r="CG303" s="92" t="s">
        <v>2211</v>
      </c>
    </row>
    <row r="304" spans="73:85">
      <c r="BU304" s="95"/>
      <c r="BV304" s="95"/>
      <c r="BW304" s="95"/>
      <c r="BY304" s="102" t="s">
        <v>1355</v>
      </c>
      <c r="BZ304" s="103" t="s">
        <v>1111</v>
      </c>
      <c r="CA304" s="103">
        <v>2310</v>
      </c>
      <c r="CC304" s="90">
        <v>3465</v>
      </c>
      <c r="CD304" s="89" t="s">
        <v>2212</v>
      </c>
      <c r="CF304" s="90">
        <v>25910</v>
      </c>
      <c r="CG304" s="92" t="s">
        <v>2213</v>
      </c>
    </row>
    <row r="305" spans="73:85">
      <c r="BU305" s="95"/>
      <c r="BV305" s="95"/>
      <c r="BW305" s="95"/>
      <c r="BY305" s="102" t="s">
        <v>526</v>
      </c>
      <c r="BZ305" s="103" t="s">
        <v>308</v>
      </c>
      <c r="CA305" s="103">
        <v>353</v>
      </c>
      <c r="CC305" s="90">
        <v>3475</v>
      </c>
      <c r="CD305" s="89" t="s">
        <v>2214</v>
      </c>
      <c r="CF305" s="90">
        <v>25920</v>
      </c>
      <c r="CG305" s="92" t="s">
        <v>2215</v>
      </c>
    </row>
    <row r="306" spans="73:85">
      <c r="BU306" s="95"/>
      <c r="BV306" s="95"/>
      <c r="BW306" s="95"/>
      <c r="BY306" s="102" t="s">
        <v>526</v>
      </c>
      <c r="BZ306" s="103" t="s">
        <v>311</v>
      </c>
      <c r="CA306" s="103">
        <v>353</v>
      </c>
      <c r="CC306" s="90">
        <v>3500</v>
      </c>
      <c r="CD306" s="89" t="s">
        <v>2216</v>
      </c>
      <c r="CF306" s="90">
        <v>25931</v>
      </c>
      <c r="CG306" s="92" t="s">
        <v>2217</v>
      </c>
    </row>
    <row r="307" spans="73:85">
      <c r="BU307" s="95"/>
      <c r="BV307" s="95"/>
      <c r="BW307" s="95"/>
      <c r="BY307" s="102" t="s">
        <v>1643</v>
      </c>
      <c r="BZ307" s="103" t="s">
        <v>1111</v>
      </c>
      <c r="CA307" s="103">
        <v>6052</v>
      </c>
      <c r="CC307" s="90">
        <v>3504</v>
      </c>
      <c r="CD307" s="89" t="s">
        <v>660</v>
      </c>
      <c r="CF307" s="90">
        <v>25932</v>
      </c>
      <c r="CG307" s="92" t="s">
        <v>2218</v>
      </c>
    </row>
    <row r="308" spans="73:85">
      <c r="BU308" s="95"/>
      <c r="BV308" s="95"/>
      <c r="BW308" s="95"/>
      <c r="BY308" s="102" t="s">
        <v>1354</v>
      </c>
      <c r="BZ308" s="103" t="s">
        <v>1111</v>
      </c>
      <c r="CA308" s="103">
        <v>2309</v>
      </c>
      <c r="CC308" s="90">
        <v>3505</v>
      </c>
      <c r="CD308" s="89" t="s">
        <v>2219</v>
      </c>
      <c r="CF308" s="90">
        <v>25933</v>
      </c>
      <c r="CG308" s="92" t="s">
        <v>2220</v>
      </c>
    </row>
    <row r="309" spans="73:85">
      <c r="BU309" s="95"/>
      <c r="BV309" s="95"/>
      <c r="BW309" s="95"/>
      <c r="BY309" s="102" t="s">
        <v>1140</v>
      </c>
      <c r="BZ309" s="103" t="s">
        <v>1111</v>
      </c>
      <c r="CA309" s="103">
        <v>1220</v>
      </c>
      <c r="CC309" s="90">
        <v>3510</v>
      </c>
      <c r="CD309" s="89" t="s">
        <v>2221</v>
      </c>
      <c r="CF309" s="90">
        <v>25940</v>
      </c>
      <c r="CG309" s="92" t="s">
        <v>2222</v>
      </c>
    </row>
    <row r="310" spans="73:85">
      <c r="BU310" s="95"/>
      <c r="BV310" s="95"/>
      <c r="BW310" s="95"/>
      <c r="BY310" s="102" t="s">
        <v>1358</v>
      </c>
      <c r="BZ310" s="103" t="s">
        <v>1111</v>
      </c>
      <c r="CA310" s="103">
        <v>2316</v>
      </c>
      <c r="CC310" s="90">
        <v>3514</v>
      </c>
      <c r="CD310" s="89" t="s">
        <v>2223</v>
      </c>
      <c r="CF310" s="90">
        <v>25991</v>
      </c>
      <c r="CG310" s="92" t="s">
        <v>2224</v>
      </c>
    </row>
    <row r="311" spans="73:85">
      <c r="BU311" s="95"/>
      <c r="BV311" s="95"/>
      <c r="BW311" s="95"/>
      <c r="BY311" s="102" t="s">
        <v>1356</v>
      </c>
      <c r="BZ311" s="103" t="s">
        <v>1111</v>
      </c>
      <c r="CA311" s="103">
        <v>2313</v>
      </c>
      <c r="CC311" s="90">
        <v>3515</v>
      </c>
      <c r="CD311" s="89" t="s">
        <v>2225</v>
      </c>
      <c r="CF311" s="90">
        <v>25992</v>
      </c>
      <c r="CG311" s="92" t="s">
        <v>2226</v>
      </c>
    </row>
    <row r="312" spans="73:85">
      <c r="BU312" s="95"/>
      <c r="BV312" s="95"/>
      <c r="BW312" s="95"/>
      <c r="BY312" s="102" t="s">
        <v>607</v>
      </c>
      <c r="BZ312" s="103" t="s">
        <v>251</v>
      </c>
      <c r="CA312" s="103">
        <v>431</v>
      </c>
      <c r="CC312" s="90">
        <v>3519</v>
      </c>
      <c r="CD312" s="89" t="s">
        <v>660</v>
      </c>
      <c r="CF312" s="90">
        <v>26110</v>
      </c>
      <c r="CG312" s="92" t="s">
        <v>2227</v>
      </c>
    </row>
    <row r="313" spans="73:85">
      <c r="BU313" s="95"/>
      <c r="BV313" s="95"/>
      <c r="BW313" s="95"/>
      <c r="BY313" s="102" t="s">
        <v>1480</v>
      </c>
      <c r="BZ313" s="103" t="s">
        <v>404</v>
      </c>
      <c r="CA313" s="103">
        <v>2777</v>
      </c>
      <c r="CC313" s="90">
        <v>3520</v>
      </c>
      <c r="CD313" s="89" t="s">
        <v>2228</v>
      </c>
      <c r="CF313" s="90">
        <v>26120</v>
      </c>
      <c r="CG313" s="92" t="s">
        <v>2229</v>
      </c>
    </row>
    <row r="314" spans="73:85">
      <c r="BU314" s="95"/>
      <c r="BV314" s="95"/>
      <c r="BW314" s="95"/>
      <c r="BY314" s="102" t="s">
        <v>1412</v>
      </c>
      <c r="BZ314" s="103" t="s">
        <v>392</v>
      </c>
      <c r="CA314" s="103">
        <v>2517</v>
      </c>
      <c r="CC314" s="90">
        <v>3525</v>
      </c>
      <c r="CD314" s="89" t="s">
        <v>2230</v>
      </c>
      <c r="CF314" s="90">
        <v>26200</v>
      </c>
      <c r="CG314" s="92" t="s">
        <v>2231</v>
      </c>
    </row>
    <row r="315" spans="73:85">
      <c r="BU315" s="95"/>
      <c r="BV315" s="95"/>
      <c r="BW315" s="95"/>
      <c r="BY315" s="102" t="s">
        <v>1733</v>
      </c>
      <c r="BZ315" s="103" t="s">
        <v>685</v>
      </c>
      <c r="CA315" s="103">
        <v>6226</v>
      </c>
      <c r="CC315" s="90">
        <v>3530</v>
      </c>
      <c r="CD315" s="89" t="s">
        <v>2232</v>
      </c>
      <c r="CF315" s="90">
        <v>26300</v>
      </c>
      <c r="CG315" s="92" t="s">
        <v>2233</v>
      </c>
    </row>
    <row r="316" spans="73:85">
      <c r="BU316" s="95"/>
      <c r="BV316" s="95"/>
      <c r="BW316" s="95"/>
      <c r="BY316" s="102" t="s">
        <v>1687</v>
      </c>
      <c r="BZ316" s="103" t="s">
        <v>639</v>
      </c>
      <c r="CA316" s="103">
        <v>6109</v>
      </c>
      <c r="CC316" s="90">
        <v>3534</v>
      </c>
      <c r="CD316" s="89" t="s">
        <v>1372</v>
      </c>
      <c r="CF316" s="90">
        <v>26400</v>
      </c>
      <c r="CG316" s="92" t="s">
        <v>2234</v>
      </c>
    </row>
    <row r="317" spans="73:85">
      <c r="BU317" s="95"/>
      <c r="BV317" s="95"/>
      <c r="BW317" s="95"/>
      <c r="BY317" s="102" t="s">
        <v>1628</v>
      </c>
      <c r="BZ317" s="103" t="s">
        <v>293</v>
      </c>
      <c r="CA317" s="103">
        <v>6031</v>
      </c>
      <c r="CC317" s="90">
        <v>3550</v>
      </c>
      <c r="CD317" s="89" t="s">
        <v>2235</v>
      </c>
      <c r="CF317" s="90">
        <v>26511</v>
      </c>
      <c r="CG317" s="92" t="s">
        <v>2236</v>
      </c>
    </row>
    <row r="318" spans="73:85">
      <c r="BU318" s="95"/>
      <c r="BV318" s="95"/>
      <c r="BW318" s="95"/>
      <c r="BY318" s="102" t="s">
        <v>1598</v>
      </c>
      <c r="BZ318" s="103" t="s">
        <v>359</v>
      </c>
      <c r="CA318" s="103">
        <v>5167</v>
      </c>
      <c r="CC318" s="90">
        <v>3560</v>
      </c>
      <c r="CD318" s="89" t="s">
        <v>2237</v>
      </c>
      <c r="CF318" s="90">
        <v>26512</v>
      </c>
      <c r="CG318" s="92" t="s">
        <v>2238</v>
      </c>
    </row>
    <row r="319" spans="73:85">
      <c r="BU319" s="95"/>
      <c r="BV319" s="95"/>
      <c r="BW319" s="95"/>
      <c r="BY319" s="102" t="s">
        <v>1431</v>
      </c>
      <c r="BZ319" s="103" t="s">
        <v>781</v>
      </c>
      <c r="CA319" s="103">
        <v>2617</v>
      </c>
      <c r="CC319" s="90">
        <v>3570</v>
      </c>
      <c r="CD319" s="89" t="s">
        <v>2239</v>
      </c>
      <c r="CF319" s="90">
        <v>26520</v>
      </c>
      <c r="CG319" s="92" t="s">
        <v>2240</v>
      </c>
    </row>
    <row r="320" spans="73:85">
      <c r="BU320" s="95"/>
      <c r="BV320" s="95"/>
      <c r="BW320" s="95"/>
      <c r="BY320" s="102" t="s">
        <v>1254</v>
      </c>
      <c r="BZ320" s="103" t="s">
        <v>781</v>
      </c>
      <c r="CA320" s="103">
        <v>1416</v>
      </c>
      <c r="CC320" s="90">
        <v>3600</v>
      </c>
      <c r="CD320" s="89" t="s">
        <v>2241</v>
      </c>
      <c r="CF320" s="90">
        <v>26600</v>
      </c>
      <c r="CG320" s="92" t="s">
        <v>2242</v>
      </c>
    </row>
    <row r="321" spans="73:85">
      <c r="BU321" s="95"/>
      <c r="BV321" s="95"/>
      <c r="BW321" s="95"/>
      <c r="BY321" s="102" t="s">
        <v>885</v>
      </c>
      <c r="BZ321" s="103" t="s">
        <v>781</v>
      </c>
      <c r="CA321" s="103">
        <v>658</v>
      </c>
      <c r="CC321" s="90">
        <v>3610</v>
      </c>
      <c r="CD321" s="89" t="s">
        <v>2243</v>
      </c>
      <c r="CF321" s="90">
        <v>26701</v>
      </c>
      <c r="CG321" s="92" t="s">
        <v>2244</v>
      </c>
    </row>
    <row r="322" spans="73:85">
      <c r="BU322" s="95"/>
      <c r="BV322" s="95"/>
      <c r="BW322" s="95"/>
      <c r="BY322" s="102" t="s">
        <v>1061</v>
      </c>
      <c r="BZ322" s="103" t="s">
        <v>388</v>
      </c>
      <c r="CA322" s="103">
        <v>843</v>
      </c>
      <c r="CC322" s="90">
        <v>3620</v>
      </c>
      <c r="CD322" s="89" t="s">
        <v>2245</v>
      </c>
      <c r="CF322" s="90">
        <v>26702</v>
      </c>
      <c r="CG322" s="92" t="s">
        <v>2246</v>
      </c>
    </row>
    <row r="323" spans="73:85">
      <c r="BU323" s="95"/>
      <c r="BV323" s="95"/>
      <c r="BW323" s="95"/>
      <c r="BY323" s="102" t="s">
        <v>1583</v>
      </c>
      <c r="BZ323" s="103" t="s">
        <v>731</v>
      </c>
      <c r="CA323" s="103">
        <v>5065</v>
      </c>
      <c r="CC323" s="90">
        <v>3624</v>
      </c>
      <c r="CD323" s="89" t="s">
        <v>1071</v>
      </c>
      <c r="CF323" s="90">
        <v>26800</v>
      </c>
      <c r="CG323" s="92" t="s">
        <v>2247</v>
      </c>
    </row>
    <row r="324" spans="73:85">
      <c r="BU324" s="95"/>
      <c r="BV324" s="95"/>
      <c r="BW324" s="95"/>
      <c r="BY324" s="102" t="s">
        <v>991</v>
      </c>
      <c r="BZ324" s="103" t="s">
        <v>781</v>
      </c>
      <c r="CA324" s="103">
        <v>720</v>
      </c>
      <c r="CC324" s="90">
        <v>3630</v>
      </c>
      <c r="CD324" s="89" t="s">
        <v>2248</v>
      </c>
      <c r="CF324" s="90">
        <v>27110</v>
      </c>
      <c r="CG324" s="92" t="s">
        <v>2249</v>
      </c>
    </row>
    <row r="325" spans="73:85">
      <c r="BU325" s="95"/>
      <c r="BV325" s="95"/>
      <c r="BW325" s="95"/>
      <c r="BY325" s="102" t="s">
        <v>1680</v>
      </c>
      <c r="BZ325" s="103" t="s">
        <v>388</v>
      </c>
      <c r="CA325" s="103">
        <v>6101</v>
      </c>
      <c r="CC325" s="90">
        <v>3640</v>
      </c>
      <c r="CD325" s="89" t="s">
        <v>2250</v>
      </c>
      <c r="CF325" s="90">
        <v>27121</v>
      </c>
      <c r="CG325" s="92" t="s">
        <v>2251</v>
      </c>
    </row>
    <row r="326" spans="73:85">
      <c r="BU326" s="95"/>
      <c r="BV326" s="95"/>
      <c r="BW326" s="95"/>
      <c r="BY326" s="102" t="s">
        <v>1574</v>
      </c>
      <c r="BZ326" s="103" t="s">
        <v>781</v>
      </c>
      <c r="CA326" s="103">
        <v>5043</v>
      </c>
      <c r="CC326" s="90">
        <v>3650</v>
      </c>
      <c r="CD326" s="89" t="s">
        <v>2252</v>
      </c>
      <c r="CF326" s="90">
        <v>27122</v>
      </c>
      <c r="CG326" s="92" t="s">
        <v>2253</v>
      </c>
    </row>
    <row r="327" spans="73:85">
      <c r="BU327" s="95"/>
      <c r="BV327" s="95"/>
      <c r="BW327" s="95"/>
      <c r="BY327" s="102" t="s">
        <v>1255</v>
      </c>
      <c r="BZ327" s="103" t="s">
        <v>781</v>
      </c>
      <c r="CA327" s="103">
        <v>1417</v>
      </c>
      <c r="CC327" s="90">
        <v>3660</v>
      </c>
      <c r="CD327" s="89" t="s">
        <v>2254</v>
      </c>
      <c r="CF327" s="90">
        <v>27200</v>
      </c>
      <c r="CG327" s="92" t="s">
        <v>2255</v>
      </c>
    </row>
    <row r="328" spans="73:85">
      <c r="BU328" s="95"/>
      <c r="BV328" s="95"/>
      <c r="BW328" s="95"/>
      <c r="BY328" s="102" t="s">
        <v>1081</v>
      </c>
      <c r="BZ328" s="103" t="s">
        <v>482</v>
      </c>
      <c r="CA328" s="103">
        <v>1032</v>
      </c>
      <c r="CC328" s="90">
        <v>3670</v>
      </c>
      <c r="CD328" s="89" t="s">
        <v>2256</v>
      </c>
      <c r="CF328" s="90">
        <v>27310</v>
      </c>
      <c r="CG328" s="92" t="s">
        <v>2257</v>
      </c>
    </row>
    <row r="329" spans="73:85">
      <c r="BU329" s="95"/>
      <c r="BV329" s="95"/>
      <c r="BW329" s="95"/>
      <c r="BY329" s="102" t="s">
        <v>1378</v>
      </c>
      <c r="BZ329" s="103" t="s">
        <v>688</v>
      </c>
      <c r="CA329" s="103">
        <v>2405</v>
      </c>
      <c r="CC329" s="90">
        <v>3680</v>
      </c>
      <c r="CD329" s="89" t="s">
        <v>2258</v>
      </c>
      <c r="CF329" s="90">
        <v>27320</v>
      </c>
      <c r="CG329" s="92" t="s">
        <v>2259</v>
      </c>
    </row>
    <row r="330" spans="73:85">
      <c r="BU330" s="95"/>
      <c r="BV330" s="95"/>
      <c r="BW330" s="95"/>
      <c r="BY330" s="102" t="s">
        <v>1377</v>
      </c>
      <c r="BZ330" s="103" t="s">
        <v>688</v>
      </c>
      <c r="CA330" s="103">
        <v>2400</v>
      </c>
      <c r="CC330" s="90">
        <v>3684</v>
      </c>
      <c r="CD330" s="89" t="s">
        <v>2260</v>
      </c>
      <c r="CF330" s="90">
        <v>27330</v>
      </c>
      <c r="CG330" s="92" t="s">
        <v>2261</v>
      </c>
    </row>
    <row r="331" spans="73:85">
      <c r="BU331" s="95"/>
      <c r="BV331" s="95"/>
      <c r="BW331" s="95"/>
      <c r="BY331" s="102" t="s">
        <v>1113</v>
      </c>
      <c r="BZ331" s="103" t="s">
        <v>688</v>
      </c>
      <c r="CA331" s="103">
        <v>1160</v>
      </c>
      <c r="CC331" s="90">
        <v>3700</v>
      </c>
      <c r="CD331" s="89" t="s">
        <v>2262</v>
      </c>
      <c r="CF331" s="90">
        <v>27400</v>
      </c>
      <c r="CG331" s="92" t="s">
        <v>2263</v>
      </c>
    </row>
    <row r="332" spans="73:85">
      <c r="BU332" s="95"/>
      <c r="BV332" s="95"/>
      <c r="BW332" s="95"/>
      <c r="BY332" s="102" t="s">
        <v>1447</v>
      </c>
      <c r="BZ332" s="103" t="s">
        <v>1034</v>
      </c>
      <c r="CA332" s="103">
        <v>2660</v>
      </c>
      <c r="CC332" s="90">
        <v>3701</v>
      </c>
      <c r="CD332" s="89" t="s">
        <v>2264</v>
      </c>
      <c r="CF332" s="90">
        <v>27510</v>
      </c>
      <c r="CG332" s="92" t="s">
        <v>2265</v>
      </c>
    </row>
    <row r="333" spans="73:85">
      <c r="BU333" s="95"/>
      <c r="BV333" s="95"/>
      <c r="BW333" s="95"/>
      <c r="BY333" s="102" t="s">
        <v>1731</v>
      </c>
      <c r="BZ333" s="103" t="s">
        <v>372</v>
      </c>
      <c r="CA333" s="103">
        <v>6221</v>
      </c>
      <c r="CC333" s="90">
        <v>3720</v>
      </c>
      <c r="CD333" s="89" t="s">
        <v>2266</v>
      </c>
      <c r="CF333" s="90">
        <v>27520</v>
      </c>
      <c r="CG333" s="92" t="s">
        <v>2267</v>
      </c>
    </row>
    <row r="334" spans="73:85">
      <c r="BU334" s="95"/>
      <c r="BV334" s="95"/>
      <c r="BW334" s="95"/>
      <c r="BY334" s="102" t="s">
        <v>1532</v>
      </c>
      <c r="BZ334" s="103" t="s">
        <v>243</v>
      </c>
      <c r="CA334" s="103">
        <v>3225</v>
      </c>
      <c r="CC334" s="90">
        <v>3730</v>
      </c>
      <c r="CD334" s="89" t="s">
        <v>2268</v>
      </c>
      <c r="CF334" s="90">
        <v>27900</v>
      </c>
      <c r="CG334" s="92" t="s">
        <v>2269</v>
      </c>
    </row>
    <row r="335" spans="73:85">
      <c r="BU335" s="95"/>
      <c r="BV335" s="95"/>
      <c r="BW335" s="95"/>
      <c r="BY335" s="102" t="s">
        <v>1609</v>
      </c>
      <c r="BZ335" s="103" t="s">
        <v>384</v>
      </c>
      <c r="CA335" s="103">
        <v>5218</v>
      </c>
      <c r="CC335" s="90">
        <v>3740</v>
      </c>
      <c r="CD335" s="89" t="s">
        <v>2270</v>
      </c>
      <c r="CF335" s="90">
        <v>28110</v>
      </c>
      <c r="CG335" s="92" t="s">
        <v>2271</v>
      </c>
    </row>
    <row r="336" spans="73:85">
      <c r="BU336" s="95"/>
      <c r="BV336" s="95"/>
      <c r="BW336" s="95"/>
      <c r="BY336" s="102" t="s">
        <v>678</v>
      </c>
      <c r="BZ336" s="103" t="s">
        <v>384</v>
      </c>
      <c r="CA336" s="103">
        <v>527</v>
      </c>
      <c r="CC336" s="90">
        <v>3744</v>
      </c>
      <c r="CD336" s="89" t="s">
        <v>1313</v>
      </c>
      <c r="CF336" s="90">
        <v>28120</v>
      </c>
      <c r="CG336" s="92" t="s">
        <v>2272</v>
      </c>
    </row>
    <row r="337" spans="73:85">
      <c r="BU337" s="95"/>
      <c r="BV337" s="95"/>
      <c r="BW337" s="95"/>
      <c r="BY337" s="102" t="s">
        <v>778</v>
      </c>
      <c r="BZ337" s="103" t="s">
        <v>293</v>
      </c>
      <c r="CA337" s="103">
        <v>594</v>
      </c>
      <c r="CC337" s="90">
        <v>3750</v>
      </c>
      <c r="CD337" s="89" t="s">
        <v>2273</v>
      </c>
      <c r="CF337" s="90">
        <v>28130</v>
      </c>
      <c r="CG337" s="92" t="s">
        <v>2274</v>
      </c>
    </row>
    <row r="338" spans="73:85">
      <c r="BU338" s="95"/>
      <c r="BV338" s="95"/>
      <c r="BW338" s="95"/>
      <c r="BY338" s="102" t="s">
        <v>1719</v>
      </c>
      <c r="BZ338" s="103" t="s">
        <v>228</v>
      </c>
      <c r="CA338" s="103">
        <v>6167</v>
      </c>
      <c r="CC338" s="90">
        <v>3754</v>
      </c>
      <c r="CD338" s="89" t="s">
        <v>2275</v>
      </c>
      <c r="CF338" s="90">
        <v>28140</v>
      </c>
      <c r="CG338" s="92" t="s">
        <v>2276</v>
      </c>
    </row>
    <row r="339" spans="73:85">
      <c r="BU339" s="95"/>
      <c r="BV339" s="95"/>
      <c r="BW339" s="95"/>
      <c r="BY339" s="102" t="s">
        <v>1057</v>
      </c>
      <c r="BZ339" s="103" t="s">
        <v>376</v>
      </c>
      <c r="CA339" s="103">
        <v>834</v>
      </c>
      <c r="CC339" s="90">
        <v>3770</v>
      </c>
      <c r="CD339" s="89" t="s">
        <v>2277</v>
      </c>
      <c r="CF339" s="90">
        <v>28150</v>
      </c>
      <c r="CG339" s="92" t="s">
        <v>2278</v>
      </c>
    </row>
    <row r="340" spans="73:85">
      <c r="BU340" s="95"/>
      <c r="BV340" s="95"/>
      <c r="BW340" s="95"/>
      <c r="BY340" s="102" t="s">
        <v>1079</v>
      </c>
      <c r="BZ340" s="103" t="s">
        <v>329</v>
      </c>
      <c r="CA340" s="103">
        <v>1025</v>
      </c>
      <c r="CC340" s="90">
        <v>3774</v>
      </c>
      <c r="CD340" s="89" t="s">
        <v>1047</v>
      </c>
      <c r="CF340" s="90">
        <v>28210</v>
      </c>
      <c r="CG340" s="92" t="s">
        <v>2279</v>
      </c>
    </row>
    <row r="341" spans="73:85">
      <c r="BU341" s="95"/>
      <c r="BV341" s="95"/>
      <c r="BW341" s="95"/>
      <c r="BY341" s="102" t="s">
        <v>1218</v>
      </c>
      <c r="BZ341" s="103" t="s">
        <v>286</v>
      </c>
      <c r="CA341" s="103">
        <v>1367</v>
      </c>
      <c r="CC341" s="90">
        <v>3780</v>
      </c>
      <c r="CD341" s="89" t="s">
        <v>2280</v>
      </c>
      <c r="CF341" s="90">
        <v>28221</v>
      </c>
      <c r="CG341" s="92" t="s">
        <v>2281</v>
      </c>
    </row>
    <row r="342" spans="73:85">
      <c r="BU342" s="95"/>
      <c r="BV342" s="95"/>
      <c r="BW342" s="95"/>
      <c r="BY342" s="102" t="s">
        <v>1082</v>
      </c>
      <c r="BZ342" s="103" t="s">
        <v>482</v>
      </c>
      <c r="CA342" s="103">
        <v>1035</v>
      </c>
      <c r="CC342" s="90">
        <v>3800</v>
      </c>
      <c r="CD342" s="89" t="s">
        <v>2282</v>
      </c>
      <c r="CF342" s="90">
        <v>28222</v>
      </c>
      <c r="CG342" s="92" t="s">
        <v>2283</v>
      </c>
    </row>
    <row r="343" spans="73:85">
      <c r="BU343" s="95"/>
      <c r="BV343" s="95"/>
      <c r="BW343" s="95"/>
      <c r="BY343" s="102" t="s">
        <v>1051</v>
      </c>
      <c r="BZ343" s="103" t="s">
        <v>300</v>
      </c>
      <c r="CA343" s="103">
        <v>805</v>
      </c>
      <c r="CC343" s="90">
        <v>3804</v>
      </c>
      <c r="CD343" s="89" t="s">
        <v>481</v>
      </c>
      <c r="CF343" s="90">
        <v>28230</v>
      </c>
      <c r="CG343" s="92" t="s">
        <v>2284</v>
      </c>
    </row>
    <row r="344" spans="73:85">
      <c r="BU344" s="95"/>
      <c r="BV344" s="95"/>
      <c r="BW344" s="95"/>
      <c r="BY344" s="102" t="s">
        <v>1282</v>
      </c>
      <c r="BZ344" s="103" t="s">
        <v>1283</v>
      </c>
      <c r="CA344" s="103">
        <v>1448</v>
      </c>
      <c r="CC344" s="90">
        <v>3810</v>
      </c>
      <c r="CD344" s="89" t="s">
        <v>481</v>
      </c>
      <c r="CF344" s="90">
        <v>28240</v>
      </c>
      <c r="CG344" s="92" t="s">
        <v>2285</v>
      </c>
    </row>
    <row r="345" spans="73:85">
      <c r="BU345" s="95"/>
      <c r="BV345" s="95"/>
      <c r="BW345" s="95"/>
      <c r="BY345" s="102" t="s">
        <v>1292</v>
      </c>
      <c r="BZ345" s="103" t="s">
        <v>286</v>
      </c>
      <c r="CA345" s="103">
        <v>1912</v>
      </c>
      <c r="CC345" s="90">
        <v>3814</v>
      </c>
      <c r="CD345" s="89" t="s">
        <v>481</v>
      </c>
      <c r="CF345" s="90">
        <v>28250</v>
      </c>
      <c r="CG345" s="92" t="s">
        <v>2286</v>
      </c>
    </row>
    <row r="346" spans="73:85">
      <c r="BU346" s="95"/>
      <c r="BV346" s="95"/>
      <c r="BW346" s="95"/>
      <c r="BY346" s="102" t="s">
        <v>1291</v>
      </c>
      <c r="BZ346" s="103" t="s">
        <v>286</v>
      </c>
      <c r="CA346" s="103">
        <v>1902</v>
      </c>
      <c r="CC346" s="90">
        <v>3830</v>
      </c>
      <c r="CD346" s="89" t="s">
        <v>2287</v>
      </c>
      <c r="CF346" s="90">
        <v>28291</v>
      </c>
      <c r="CG346" s="92" t="s">
        <v>2288</v>
      </c>
    </row>
    <row r="347" spans="73:85">
      <c r="BU347" s="95"/>
      <c r="BV347" s="95"/>
      <c r="BW347" s="95"/>
      <c r="BY347" s="102" t="s">
        <v>1214</v>
      </c>
      <c r="BZ347" s="103" t="s">
        <v>384</v>
      </c>
      <c r="CA347" s="103">
        <v>1363</v>
      </c>
      <c r="CC347" s="90">
        <v>3840</v>
      </c>
      <c r="CD347" s="89" t="s">
        <v>2289</v>
      </c>
      <c r="CF347" s="90">
        <v>28292</v>
      </c>
      <c r="CG347" s="92" t="s">
        <v>2290</v>
      </c>
    </row>
    <row r="348" spans="73:85">
      <c r="BU348" s="95"/>
      <c r="BV348" s="95"/>
      <c r="BW348" s="95"/>
      <c r="BY348" s="102" t="s">
        <v>1241</v>
      </c>
      <c r="BZ348" s="103" t="s">
        <v>286</v>
      </c>
      <c r="CA348" s="103">
        <v>1397</v>
      </c>
      <c r="CC348" s="90">
        <v>3850</v>
      </c>
      <c r="CD348" s="89" t="s">
        <v>1691</v>
      </c>
      <c r="CF348" s="90">
        <v>28293</v>
      </c>
      <c r="CG348" s="92" t="s">
        <v>2291</v>
      </c>
    </row>
    <row r="349" spans="73:85">
      <c r="BU349" s="95"/>
      <c r="BV349" s="95"/>
      <c r="BW349" s="95"/>
      <c r="BY349" s="102" t="s">
        <v>1242</v>
      </c>
      <c r="BZ349" s="103" t="s">
        <v>286</v>
      </c>
      <c r="CA349" s="103">
        <v>1398</v>
      </c>
      <c r="CC349" s="90">
        <v>3860</v>
      </c>
      <c r="CD349" s="89" t="s">
        <v>1512</v>
      </c>
      <c r="CF349" s="90">
        <v>28300</v>
      </c>
      <c r="CG349" s="92" t="s">
        <v>2292</v>
      </c>
    </row>
    <row r="350" spans="73:85">
      <c r="BU350" s="95"/>
      <c r="BV350" s="95"/>
      <c r="BW350" s="95"/>
      <c r="BY350" s="102" t="s">
        <v>1243</v>
      </c>
      <c r="BZ350" s="103" t="s">
        <v>286</v>
      </c>
      <c r="CA350" s="103">
        <v>1399</v>
      </c>
      <c r="CC350" s="90">
        <v>3864</v>
      </c>
      <c r="CD350" s="89" t="s">
        <v>2293</v>
      </c>
      <c r="CF350" s="90">
        <v>28410</v>
      </c>
      <c r="CG350" s="92" t="s">
        <v>2294</v>
      </c>
    </row>
    <row r="351" spans="73:85">
      <c r="BU351" s="95"/>
      <c r="BV351" s="95"/>
      <c r="BW351" s="95"/>
      <c r="BY351" s="102" t="s">
        <v>1244</v>
      </c>
      <c r="BZ351" s="103" t="s">
        <v>286</v>
      </c>
      <c r="CA351" s="103">
        <v>1400</v>
      </c>
      <c r="CC351" s="90">
        <v>3865</v>
      </c>
      <c r="CD351" s="89" t="s">
        <v>2295</v>
      </c>
      <c r="CF351" s="90">
        <v>28490</v>
      </c>
      <c r="CG351" s="92" t="s">
        <v>2296</v>
      </c>
    </row>
    <row r="352" spans="73:85">
      <c r="BU352" s="95"/>
      <c r="BV352" s="95"/>
      <c r="BW352" s="95"/>
      <c r="BY352" s="102" t="s">
        <v>1245</v>
      </c>
      <c r="BZ352" s="103" t="s">
        <v>300</v>
      </c>
      <c r="CA352" s="103">
        <v>1401</v>
      </c>
      <c r="CC352" s="90">
        <v>3870</v>
      </c>
      <c r="CD352" s="89" t="s">
        <v>2297</v>
      </c>
      <c r="CF352" s="90">
        <v>28910</v>
      </c>
      <c r="CG352" s="92" t="s">
        <v>2298</v>
      </c>
    </row>
    <row r="353" spans="73:85">
      <c r="BU353" s="95"/>
      <c r="BV353" s="95"/>
      <c r="BW353" s="95"/>
      <c r="BY353" s="102" t="s">
        <v>1246</v>
      </c>
      <c r="BZ353" s="103" t="s">
        <v>300</v>
      </c>
      <c r="CA353" s="103">
        <v>1402</v>
      </c>
      <c r="CC353" s="90">
        <v>3880</v>
      </c>
      <c r="CD353" s="89" t="s">
        <v>2299</v>
      </c>
      <c r="CF353" s="90">
        <v>28920</v>
      </c>
      <c r="CG353" s="92" t="s">
        <v>2300</v>
      </c>
    </row>
    <row r="354" spans="73:85">
      <c r="BU354" s="95"/>
      <c r="BV354" s="95"/>
      <c r="BW354" s="95"/>
      <c r="BY354" s="102" t="s">
        <v>713</v>
      </c>
      <c r="BZ354" s="103" t="s">
        <v>376</v>
      </c>
      <c r="CA354" s="103">
        <v>551</v>
      </c>
      <c r="CC354" s="90">
        <v>3884</v>
      </c>
      <c r="CD354" s="89" t="s">
        <v>2299</v>
      </c>
      <c r="CF354" s="90">
        <v>28930</v>
      </c>
      <c r="CG354" s="92" t="s">
        <v>2301</v>
      </c>
    </row>
    <row r="355" spans="73:85">
      <c r="BU355" s="95"/>
      <c r="BV355" s="95"/>
      <c r="BW355" s="95"/>
      <c r="BY355" s="102" t="s">
        <v>1434</v>
      </c>
      <c r="BZ355" s="103" t="s">
        <v>1034</v>
      </c>
      <c r="CA355" s="103">
        <v>2622</v>
      </c>
      <c r="CC355" s="90">
        <v>3885</v>
      </c>
      <c r="CD355" s="89" t="s">
        <v>2302</v>
      </c>
      <c r="CF355" s="90">
        <v>28940</v>
      </c>
      <c r="CG355" s="92" t="s">
        <v>2303</v>
      </c>
    </row>
    <row r="356" spans="73:85">
      <c r="BU356" s="95"/>
      <c r="BV356" s="95"/>
      <c r="BW356" s="95"/>
      <c r="BY356" s="102" t="s">
        <v>1173</v>
      </c>
      <c r="BZ356" s="103" t="s">
        <v>1034</v>
      </c>
      <c r="CA356" s="103">
        <v>1303</v>
      </c>
      <c r="CC356" s="90">
        <v>4000</v>
      </c>
      <c r="CD356" s="89" t="s">
        <v>2304</v>
      </c>
      <c r="CF356" s="90">
        <v>28950</v>
      </c>
      <c r="CG356" s="92" t="s">
        <v>2305</v>
      </c>
    </row>
    <row r="357" spans="73:85">
      <c r="BU357" s="95"/>
      <c r="BV357" s="95"/>
      <c r="BW357" s="95"/>
      <c r="BY357" s="102" t="s">
        <v>705</v>
      </c>
      <c r="BZ357" s="103" t="s">
        <v>376</v>
      </c>
      <c r="CA357" s="103">
        <v>542</v>
      </c>
      <c r="CC357" s="90">
        <v>4049</v>
      </c>
      <c r="CD357" s="89" t="s">
        <v>2304</v>
      </c>
      <c r="CF357" s="90">
        <v>28960</v>
      </c>
      <c r="CG357" s="92" t="s">
        <v>2306</v>
      </c>
    </row>
    <row r="358" spans="73:85">
      <c r="BU358" s="95"/>
      <c r="BV358" s="95"/>
      <c r="BW358" s="95"/>
      <c r="BY358" s="102" t="s">
        <v>1035</v>
      </c>
      <c r="BZ358" s="103" t="s">
        <v>899</v>
      </c>
      <c r="CA358" s="103">
        <v>772</v>
      </c>
      <c r="CC358" s="90">
        <v>4050</v>
      </c>
      <c r="CD358" s="89" t="s">
        <v>2304</v>
      </c>
      <c r="CF358" s="90">
        <v>28991</v>
      </c>
      <c r="CG358" s="92" t="s">
        <v>2307</v>
      </c>
    </row>
    <row r="359" spans="73:85">
      <c r="BU359" s="95"/>
      <c r="BV359" s="95"/>
      <c r="BW359" s="95"/>
      <c r="BY359" s="102" t="s">
        <v>1663</v>
      </c>
      <c r="BZ359" s="103" t="s">
        <v>899</v>
      </c>
      <c r="CA359" s="103">
        <v>6080</v>
      </c>
      <c r="CC359" s="90">
        <v>4099</v>
      </c>
      <c r="CD359" s="89" t="s">
        <v>2304</v>
      </c>
      <c r="CF359" s="90">
        <v>28992</v>
      </c>
      <c r="CG359" s="92" t="s">
        <v>2308</v>
      </c>
    </row>
    <row r="360" spans="73:85">
      <c r="BU360" s="95"/>
      <c r="BV360" s="95"/>
      <c r="BW360" s="95"/>
      <c r="BY360" s="102" t="s">
        <v>1567</v>
      </c>
      <c r="BZ360" s="103" t="s">
        <v>585</v>
      </c>
      <c r="CA360" s="103">
        <v>5028</v>
      </c>
      <c r="CC360" s="90">
        <v>4100</v>
      </c>
      <c r="CD360" s="89" t="s">
        <v>2304</v>
      </c>
      <c r="CF360" s="90">
        <v>29100</v>
      </c>
      <c r="CG360" s="92" t="s">
        <v>2309</v>
      </c>
    </row>
    <row r="361" spans="73:85">
      <c r="BU361" s="95"/>
      <c r="BV361" s="95"/>
      <c r="BW361" s="95"/>
      <c r="BY361" s="102" t="s">
        <v>925</v>
      </c>
      <c r="BZ361" s="103" t="s">
        <v>243</v>
      </c>
      <c r="CA361" s="103">
        <v>679</v>
      </c>
      <c r="CC361" s="90">
        <v>4149</v>
      </c>
      <c r="CD361" s="89" t="s">
        <v>2304</v>
      </c>
      <c r="CF361" s="90">
        <v>29200</v>
      </c>
      <c r="CG361" s="92" t="s">
        <v>2310</v>
      </c>
    </row>
    <row r="362" spans="73:85">
      <c r="BU362" s="95"/>
      <c r="BV362" s="95"/>
      <c r="BW362" s="95"/>
      <c r="BY362" s="102" t="s">
        <v>1279</v>
      </c>
      <c r="BZ362" s="103" t="s">
        <v>243</v>
      </c>
      <c r="CA362" s="103">
        <v>1443</v>
      </c>
      <c r="CC362" s="90">
        <v>4150</v>
      </c>
      <c r="CD362" s="89" t="s">
        <v>2304</v>
      </c>
      <c r="CF362" s="90">
        <v>29310</v>
      </c>
      <c r="CG362" s="92" t="s">
        <v>2311</v>
      </c>
    </row>
    <row r="363" spans="73:85">
      <c r="BU363" s="95"/>
      <c r="BV363" s="95"/>
      <c r="BW363" s="95"/>
      <c r="BY363" s="102" t="s">
        <v>1040</v>
      </c>
      <c r="BZ363" s="103" t="s">
        <v>474</v>
      </c>
      <c r="CA363" s="103">
        <v>782</v>
      </c>
      <c r="CC363" s="90">
        <v>4169</v>
      </c>
      <c r="CD363" s="89" t="s">
        <v>2304</v>
      </c>
      <c r="CF363" s="90">
        <v>29320</v>
      </c>
      <c r="CG363" s="92" t="s">
        <v>2312</v>
      </c>
    </row>
    <row r="364" spans="73:85">
      <c r="BU364" s="95"/>
      <c r="BV364" s="95"/>
      <c r="BW364" s="95"/>
      <c r="BY364" s="102" t="s">
        <v>1310</v>
      </c>
      <c r="BZ364" s="103" t="s">
        <v>359</v>
      </c>
      <c r="CA364" s="103">
        <v>2157</v>
      </c>
      <c r="CC364" s="90">
        <v>4199</v>
      </c>
      <c r="CD364" s="89" t="s">
        <v>2304</v>
      </c>
      <c r="CF364" s="90">
        <v>30111</v>
      </c>
      <c r="CG364" s="92" t="s">
        <v>2313</v>
      </c>
    </row>
    <row r="365" spans="73:85">
      <c r="BU365" s="95"/>
      <c r="BV365" s="95"/>
      <c r="BW365" s="95"/>
      <c r="BY365" s="102" t="s">
        <v>1713</v>
      </c>
      <c r="BZ365" s="103" t="s">
        <v>359</v>
      </c>
      <c r="CA365" s="103">
        <v>6159</v>
      </c>
      <c r="CC365" s="90">
        <v>4200</v>
      </c>
      <c r="CD365" s="89" t="s">
        <v>2304</v>
      </c>
      <c r="CF365" s="90">
        <v>30112</v>
      </c>
      <c r="CG365" s="92" t="s">
        <v>2314</v>
      </c>
    </row>
    <row r="366" spans="73:85">
      <c r="BU366" s="95"/>
      <c r="BV366" s="95"/>
      <c r="BW366" s="95"/>
      <c r="BY366" s="102" t="s">
        <v>1385</v>
      </c>
      <c r="BZ366" s="103" t="s">
        <v>359</v>
      </c>
      <c r="CA366" s="103">
        <v>2440</v>
      </c>
      <c r="CC366" s="90">
        <v>4249</v>
      </c>
      <c r="CD366" s="89" t="s">
        <v>2304</v>
      </c>
      <c r="CF366" s="90">
        <v>30120</v>
      </c>
      <c r="CG366" s="92" t="s">
        <v>2315</v>
      </c>
    </row>
    <row r="367" spans="73:85">
      <c r="BU367" s="95"/>
      <c r="BV367" s="95"/>
      <c r="BW367" s="95"/>
      <c r="BY367" s="102" t="s">
        <v>547</v>
      </c>
      <c r="BZ367" s="103" t="s">
        <v>359</v>
      </c>
      <c r="CA367" s="103">
        <v>372</v>
      </c>
      <c r="CC367" s="90">
        <v>4250</v>
      </c>
      <c r="CD367" s="89" t="s">
        <v>2304</v>
      </c>
      <c r="CF367" s="90">
        <v>30200</v>
      </c>
      <c r="CG367" s="92" t="s">
        <v>2316</v>
      </c>
    </row>
    <row r="368" spans="73:85">
      <c r="BU368" s="95"/>
      <c r="BV368" s="95"/>
      <c r="BW368" s="95"/>
      <c r="BY368" s="102" t="s">
        <v>1747</v>
      </c>
      <c r="BZ368" s="103" t="s">
        <v>692</v>
      </c>
      <c r="CA368" s="103">
        <v>6267</v>
      </c>
      <c r="CC368" s="90">
        <v>4269</v>
      </c>
      <c r="CD368" s="89" t="s">
        <v>2304</v>
      </c>
      <c r="CF368" s="90">
        <v>30300</v>
      </c>
      <c r="CG368" s="92" t="s">
        <v>2317</v>
      </c>
    </row>
    <row r="369" spans="73:85">
      <c r="BU369" s="95"/>
      <c r="BV369" s="95"/>
      <c r="BW369" s="95"/>
      <c r="BY369" s="102" t="s">
        <v>1089</v>
      </c>
      <c r="BZ369" s="103" t="s">
        <v>228</v>
      </c>
      <c r="CA369" s="103">
        <v>1101</v>
      </c>
      <c r="CC369" s="90">
        <v>4300</v>
      </c>
      <c r="CD369" s="89" t="s">
        <v>2304</v>
      </c>
      <c r="CF369" s="90">
        <v>30400</v>
      </c>
      <c r="CG369" s="92" t="s">
        <v>2318</v>
      </c>
    </row>
    <row r="370" spans="73:85">
      <c r="BU370" s="95"/>
      <c r="BV370" s="95"/>
      <c r="BW370" s="95"/>
      <c r="BY370" s="102" t="s">
        <v>971</v>
      </c>
      <c r="BZ370" s="103" t="s">
        <v>431</v>
      </c>
      <c r="CA370" s="103">
        <v>711</v>
      </c>
      <c r="CC370" s="90">
        <v>4349</v>
      </c>
      <c r="CD370" s="89" t="s">
        <v>2304</v>
      </c>
      <c r="CF370" s="90">
        <v>30910</v>
      </c>
      <c r="CG370" s="92" t="s">
        <v>2319</v>
      </c>
    </row>
    <row r="371" spans="73:85">
      <c r="BU371" s="95"/>
      <c r="BV371" s="95"/>
      <c r="BW371" s="95"/>
      <c r="BY371" s="102" t="s">
        <v>1373</v>
      </c>
      <c r="BZ371" s="103" t="s">
        <v>431</v>
      </c>
      <c r="CA371" s="103">
        <v>2366</v>
      </c>
      <c r="CC371" s="90">
        <v>4350</v>
      </c>
      <c r="CD371" s="89" t="s">
        <v>2304</v>
      </c>
      <c r="CF371" s="90">
        <v>30920</v>
      </c>
      <c r="CG371" s="92" t="s">
        <v>2320</v>
      </c>
    </row>
    <row r="372" spans="73:85">
      <c r="BU372" s="95"/>
      <c r="BV372" s="95"/>
      <c r="BW372" s="95"/>
      <c r="BY372" s="102" t="s">
        <v>1614</v>
      </c>
      <c r="BZ372" s="103" t="s">
        <v>362</v>
      </c>
      <c r="CA372" s="103">
        <v>6004</v>
      </c>
      <c r="CC372" s="90">
        <v>4369</v>
      </c>
      <c r="CD372" s="89" t="s">
        <v>2304</v>
      </c>
      <c r="CF372" s="90">
        <v>30990</v>
      </c>
      <c r="CG372" s="92" t="s">
        <v>2321</v>
      </c>
    </row>
    <row r="373" spans="73:85">
      <c r="BU373" s="95"/>
      <c r="BV373" s="95"/>
      <c r="BW373" s="95"/>
      <c r="BY373" s="102" t="s">
        <v>831</v>
      </c>
      <c r="BZ373" s="103" t="s">
        <v>247</v>
      </c>
      <c r="CA373" s="103">
        <v>627</v>
      </c>
      <c r="CC373" s="90">
        <v>4400</v>
      </c>
      <c r="CD373" s="89" t="s">
        <v>1237</v>
      </c>
      <c r="CF373" s="90">
        <v>31010</v>
      </c>
      <c r="CG373" s="92" t="s">
        <v>2322</v>
      </c>
    </row>
    <row r="374" spans="73:85">
      <c r="BU374" s="95"/>
      <c r="BV374" s="95"/>
      <c r="BW374" s="95"/>
      <c r="BY374" s="102" t="s">
        <v>1256</v>
      </c>
      <c r="BZ374" s="103" t="s">
        <v>247</v>
      </c>
      <c r="CA374" s="103">
        <v>1419</v>
      </c>
      <c r="CC374" s="90">
        <v>4404</v>
      </c>
      <c r="CD374" s="89" t="s">
        <v>1237</v>
      </c>
      <c r="CF374" s="90">
        <v>31020</v>
      </c>
      <c r="CG374" s="92" t="s">
        <v>2323</v>
      </c>
    </row>
    <row r="375" spans="73:85">
      <c r="BU375" s="95"/>
      <c r="BV375" s="95"/>
      <c r="BW375" s="95"/>
      <c r="BY375" s="102" t="s">
        <v>1500</v>
      </c>
      <c r="BZ375" s="103" t="s">
        <v>581</v>
      </c>
      <c r="CA375" s="103">
        <v>2903</v>
      </c>
      <c r="CC375" s="90">
        <v>4405</v>
      </c>
      <c r="CD375" s="89" t="s">
        <v>1237</v>
      </c>
      <c r="CF375" s="90">
        <v>31030</v>
      </c>
      <c r="CG375" s="92" t="s">
        <v>2324</v>
      </c>
    </row>
    <row r="376" spans="73:85">
      <c r="BU376" s="95"/>
      <c r="BV376" s="95"/>
      <c r="BW376" s="95"/>
      <c r="BY376" s="102" t="s">
        <v>1620</v>
      </c>
      <c r="BZ376" s="103" t="s">
        <v>404</v>
      </c>
      <c r="CA376" s="103">
        <v>6019</v>
      </c>
      <c r="CC376" s="90">
        <v>4409</v>
      </c>
      <c r="CD376" s="89" t="s">
        <v>1237</v>
      </c>
      <c r="CF376" s="90">
        <v>31091</v>
      </c>
      <c r="CG376" s="92" t="s">
        <v>2325</v>
      </c>
    </row>
    <row r="377" spans="73:85">
      <c r="BU377" s="95"/>
      <c r="BV377" s="95"/>
      <c r="BW377" s="95"/>
      <c r="BY377" s="102" t="s">
        <v>1080</v>
      </c>
      <c r="BZ377" s="103" t="s">
        <v>404</v>
      </c>
      <c r="CA377" s="103">
        <v>1031</v>
      </c>
      <c r="CC377" s="90">
        <v>4410</v>
      </c>
      <c r="CD377" s="89" t="s">
        <v>2326</v>
      </c>
      <c r="CF377" s="90">
        <v>31092</v>
      </c>
      <c r="CG377" s="92" t="s">
        <v>2327</v>
      </c>
    </row>
    <row r="378" spans="73:85">
      <c r="BU378" s="95"/>
      <c r="BV378" s="95"/>
      <c r="BW378" s="95"/>
      <c r="BY378" s="102" t="s">
        <v>1072</v>
      </c>
      <c r="BZ378" s="103" t="s">
        <v>1034</v>
      </c>
      <c r="CA378" s="103">
        <v>890</v>
      </c>
      <c r="CC378" s="90">
        <v>4414</v>
      </c>
      <c r="CD378" s="89" t="s">
        <v>2328</v>
      </c>
      <c r="CF378" s="90">
        <v>31093</v>
      </c>
      <c r="CG378" s="92" t="s">
        <v>2329</v>
      </c>
    </row>
    <row r="379" spans="73:85">
      <c r="BU379" s="95"/>
      <c r="BV379" s="95"/>
      <c r="BW379" s="95"/>
      <c r="BY379" s="102" t="s">
        <v>1231</v>
      </c>
      <c r="BZ379" s="103" t="s">
        <v>348</v>
      </c>
      <c r="CA379" s="103">
        <v>1387</v>
      </c>
      <c r="CC379" s="90">
        <v>4415</v>
      </c>
      <c r="CD379" s="89" t="s">
        <v>2330</v>
      </c>
      <c r="CF379" s="90">
        <v>31094</v>
      </c>
      <c r="CG379" s="92" t="s">
        <v>2331</v>
      </c>
    </row>
    <row r="380" spans="73:85">
      <c r="BU380" s="95"/>
      <c r="BV380" s="95"/>
      <c r="BW380" s="95"/>
      <c r="BY380" s="102" t="s">
        <v>1190</v>
      </c>
      <c r="BZ380" s="103" t="s">
        <v>912</v>
      </c>
      <c r="CA380" s="103">
        <v>1332</v>
      </c>
      <c r="CC380" s="90">
        <v>4420</v>
      </c>
      <c r="CD380" s="89" t="s">
        <v>1387</v>
      </c>
      <c r="CF380" s="90">
        <v>32110</v>
      </c>
      <c r="CG380" s="92" t="s">
        <v>2332</v>
      </c>
    </row>
    <row r="381" spans="73:85">
      <c r="BU381" s="95"/>
      <c r="BV381" s="95"/>
      <c r="BW381" s="95"/>
      <c r="BY381" s="102" t="s">
        <v>1485</v>
      </c>
      <c r="BZ381" s="103" t="s">
        <v>912</v>
      </c>
      <c r="CA381" s="103">
        <v>2815</v>
      </c>
      <c r="CC381" s="90">
        <v>4424</v>
      </c>
      <c r="CD381" s="89" t="s">
        <v>1387</v>
      </c>
      <c r="CF381" s="90">
        <v>32121</v>
      </c>
      <c r="CG381" s="92" t="s">
        <v>2333</v>
      </c>
    </row>
    <row r="382" spans="73:85">
      <c r="BU382" s="95"/>
      <c r="BV382" s="95"/>
      <c r="BW382" s="95"/>
      <c r="BY382" s="102" t="s">
        <v>911</v>
      </c>
      <c r="BZ382" s="103" t="s">
        <v>912</v>
      </c>
      <c r="CA382" s="103">
        <v>673</v>
      </c>
      <c r="CC382" s="90">
        <v>4425</v>
      </c>
      <c r="CD382" s="89" t="s">
        <v>1737</v>
      </c>
      <c r="CF382" s="90">
        <v>32122</v>
      </c>
      <c r="CG382" s="92" t="s">
        <v>2334</v>
      </c>
    </row>
    <row r="383" spans="73:85">
      <c r="BU383" s="95"/>
      <c r="BV383" s="95"/>
      <c r="BW383" s="95"/>
      <c r="BY383" s="102" t="s">
        <v>1421</v>
      </c>
      <c r="BZ383" s="103" t="s">
        <v>912</v>
      </c>
      <c r="CA383" s="103">
        <v>2571</v>
      </c>
      <c r="CC383" s="90">
        <v>4430</v>
      </c>
      <c r="CD383" s="89" t="s">
        <v>1076</v>
      </c>
      <c r="CF383" s="90">
        <v>32123</v>
      </c>
      <c r="CG383" s="92" t="s">
        <v>2335</v>
      </c>
    </row>
    <row r="384" spans="73:85">
      <c r="BU384" s="95"/>
      <c r="BV384" s="95"/>
      <c r="BW384" s="95"/>
      <c r="BY384" s="102" t="s">
        <v>522</v>
      </c>
      <c r="BZ384" s="103" t="s">
        <v>523</v>
      </c>
      <c r="CA384" s="103">
        <v>352</v>
      </c>
      <c r="CC384" s="90">
        <v>4434</v>
      </c>
      <c r="CD384" s="89" t="s">
        <v>1076</v>
      </c>
      <c r="CF384" s="90">
        <v>32130</v>
      </c>
      <c r="CG384" s="92" t="s">
        <v>2336</v>
      </c>
    </row>
    <row r="385" spans="73:85">
      <c r="BU385" s="95"/>
      <c r="BV385" s="95"/>
      <c r="BW385" s="95"/>
      <c r="BY385" s="102" t="s">
        <v>1213</v>
      </c>
      <c r="BZ385" s="103" t="s">
        <v>912</v>
      </c>
      <c r="CA385" s="103">
        <v>1362</v>
      </c>
      <c r="CC385" s="90">
        <v>4435</v>
      </c>
      <c r="CD385" s="89" t="s">
        <v>1531</v>
      </c>
      <c r="CF385" s="90">
        <v>32200</v>
      </c>
      <c r="CG385" s="92" t="s">
        <v>2337</v>
      </c>
    </row>
    <row r="386" spans="73:85">
      <c r="BU386" s="95"/>
      <c r="BV386" s="95"/>
      <c r="BW386" s="95"/>
      <c r="BY386" s="102" t="s">
        <v>1333</v>
      </c>
      <c r="BZ386" s="103" t="s">
        <v>438</v>
      </c>
      <c r="CA386" s="103">
        <v>2230</v>
      </c>
      <c r="CC386" s="90">
        <v>4440</v>
      </c>
      <c r="CD386" s="89" t="s">
        <v>2338</v>
      </c>
      <c r="CF386" s="90">
        <v>32300</v>
      </c>
      <c r="CG386" s="92" t="s">
        <v>2339</v>
      </c>
    </row>
    <row r="387" spans="73:85">
      <c r="BU387" s="95"/>
      <c r="BV387" s="95"/>
      <c r="BW387" s="95"/>
      <c r="BY387" s="102" t="s">
        <v>1019</v>
      </c>
      <c r="BZ387" s="103" t="s">
        <v>438</v>
      </c>
      <c r="CA387" s="103">
        <v>746</v>
      </c>
      <c r="CC387" s="90">
        <v>4445</v>
      </c>
      <c r="CD387" s="89" t="s">
        <v>1187</v>
      </c>
      <c r="CF387" s="90">
        <v>32400</v>
      </c>
      <c r="CG387" s="92" t="s">
        <v>2340</v>
      </c>
    </row>
    <row r="388" spans="73:85">
      <c r="BU388" s="95"/>
      <c r="BV388" s="95"/>
      <c r="BW388" s="95"/>
      <c r="BY388" s="102" t="s">
        <v>616</v>
      </c>
      <c r="BZ388" s="103" t="s">
        <v>438</v>
      </c>
      <c r="CA388" s="103">
        <v>444</v>
      </c>
      <c r="CC388" s="90">
        <v>4450</v>
      </c>
      <c r="CD388" s="89" t="s">
        <v>2341</v>
      </c>
      <c r="CF388" s="90">
        <v>32501</v>
      </c>
      <c r="CG388" s="92" t="s">
        <v>2342</v>
      </c>
    </row>
    <row r="389" spans="73:85">
      <c r="BU389" s="95"/>
      <c r="BV389" s="95"/>
      <c r="BW389" s="95"/>
      <c r="BY389" s="102" t="s">
        <v>519</v>
      </c>
      <c r="BZ389" s="103" t="s">
        <v>300</v>
      </c>
      <c r="CA389" s="103">
        <v>346</v>
      </c>
      <c r="CC389" s="90">
        <v>4454</v>
      </c>
      <c r="CD389" s="89" t="s">
        <v>2341</v>
      </c>
      <c r="CF389" s="90">
        <v>32502</v>
      </c>
      <c r="CG389" s="92" t="s">
        <v>2343</v>
      </c>
    </row>
    <row r="390" spans="73:85">
      <c r="BU390" s="95"/>
      <c r="BV390" s="95"/>
      <c r="BW390" s="95"/>
      <c r="BY390" s="102" t="s">
        <v>236</v>
      </c>
      <c r="BZ390" s="103" t="s">
        <v>237</v>
      </c>
      <c r="CA390" s="103">
        <v>34</v>
      </c>
      <c r="CC390" s="90">
        <v>4455</v>
      </c>
      <c r="CD390" s="89" t="s">
        <v>691</v>
      </c>
      <c r="CF390" s="90">
        <v>32910</v>
      </c>
      <c r="CG390" s="92" t="s">
        <v>2344</v>
      </c>
    </row>
    <row r="391" spans="73:85">
      <c r="BU391" s="95"/>
      <c r="BV391" s="95"/>
      <c r="BW391" s="95"/>
      <c r="BY391" s="102" t="s">
        <v>1515</v>
      </c>
      <c r="BZ391" s="103" t="s">
        <v>692</v>
      </c>
      <c r="CA391" s="103">
        <v>3009</v>
      </c>
      <c r="CC391" s="90">
        <v>4459</v>
      </c>
      <c r="CD391" s="89" t="s">
        <v>2345</v>
      </c>
      <c r="CF391" s="90">
        <v>32991</v>
      </c>
      <c r="CG391" s="92" t="s">
        <v>2346</v>
      </c>
    </row>
    <row r="392" spans="73:85">
      <c r="BU392" s="95"/>
      <c r="BV392" s="95"/>
      <c r="BW392" s="95"/>
      <c r="BY392" s="102" t="s">
        <v>542</v>
      </c>
      <c r="BZ392" s="103" t="s">
        <v>348</v>
      </c>
      <c r="CA392" s="103">
        <v>365</v>
      </c>
      <c r="CC392" s="90">
        <v>4460</v>
      </c>
      <c r="CD392" s="89" t="s">
        <v>2347</v>
      </c>
      <c r="CF392" s="90">
        <v>32992</v>
      </c>
      <c r="CG392" s="92" t="s">
        <v>2348</v>
      </c>
    </row>
    <row r="393" spans="73:85">
      <c r="BU393" s="95"/>
      <c r="BV393" s="95"/>
      <c r="BW393" s="95"/>
      <c r="BY393" s="102" t="s">
        <v>745</v>
      </c>
      <c r="BZ393" s="103" t="s">
        <v>262</v>
      </c>
      <c r="CA393" s="103">
        <v>576</v>
      </c>
      <c r="CC393" s="90">
        <v>4464</v>
      </c>
      <c r="CD393" s="89" t="s">
        <v>2349</v>
      </c>
      <c r="CF393" s="90">
        <v>32993</v>
      </c>
      <c r="CG393" s="92" t="s">
        <v>2350</v>
      </c>
    </row>
    <row r="394" spans="73:85">
      <c r="BU394" s="95"/>
      <c r="BV394" s="95"/>
      <c r="BW394" s="95"/>
      <c r="BY394" s="102" t="s">
        <v>1147</v>
      </c>
      <c r="BZ394" s="103" t="s">
        <v>262</v>
      </c>
      <c r="CA394" s="103">
        <v>1258</v>
      </c>
      <c r="CC394" s="90">
        <v>4465</v>
      </c>
      <c r="CD394" s="89" t="s">
        <v>2351</v>
      </c>
      <c r="CF394" s="90">
        <v>32994</v>
      </c>
      <c r="CG394" s="92" t="s">
        <v>2352</v>
      </c>
    </row>
    <row r="395" spans="73:85">
      <c r="BU395" s="95"/>
      <c r="BV395" s="95"/>
      <c r="BW395" s="95"/>
      <c r="BY395" s="102" t="s">
        <v>1487</v>
      </c>
      <c r="BZ395" s="103" t="s">
        <v>262</v>
      </c>
      <c r="CA395" s="103">
        <v>2820</v>
      </c>
      <c r="CC395" s="90">
        <v>4470</v>
      </c>
      <c r="CD395" s="89" t="s">
        <v>1737</v>
      </c>
      <c r="CF395" s="90">
        <v>32995</v>
      </c>
      <c r="CG395" s="92" t="s">
        <v>2353</v>
      </c>
    </row>
    <row r="396" spans="73:85">
      <c r="BU396" s="95"/>
      <c r="BV396" s="95"/>
      <c r="BW396" s="95"/>
      <c r="BY396" s="102" t="s">
        <v>539</v>
      </c>
      <c r="BZ396" s="103" t="s">
        <v>523</v>
      </c>
      <c r="CA396" s="103">
        <v>361</v>
      </c>
      <c r="CC396" s="90">
        <v>4471</v>
      </c>
      <c r="CD396" s="89" t="s">
        <v>1737</v>
      </c>
      <c r="CF396" s="90">
        <v>32996</v>
      </c>
      <c r="CG396" s="92" t="s">
        <v>2354</v>
      </c>
    </row>
    <row r="397" spans="73:85">
      <c r="BU397" s="95"/>
      <c r="BV397" s="95"/>
      <c r="BW397" s="95"/>
      <c r="BY397" s="102" t="s">
        <v>1127</v>
      </c>
      <c r="BZ397" s="103" t="s">
        <v>262</v>
      </c>
      <c r="CA397" s="103">
        <v>1190</v>
      </c>
      <c r="CC397" s="90">
        <v>4474</v>
      </c>
      <c r="CD397" s="89" t="s">
        <v>1737</v>
      </c>
      <c r="CF397" s="90">
        <v>33110</v>
      </c>
      <c r="CG397" s="92" t="s">
        <v>2355</v>
      </c>
    </row>
    <row r="398" spans="73:85">
      <c r="BU398" s="95"/>
      <c r="BV398" s="95"/>
      <c r="BW398" s="95"/>
      <c r="BY398" s="102" t="s">
        <v>1474</v>
      </c>
      <c r="BZ398" s="103" t="s">
        <v>899</v>
      </c>
      <c r="CA398" s="103">
        <v>2751</v>
      </c>
      <c r="CC398" s="90">
        <v>4475</v>
      </c>
      <c r="CD398" s="89" t="s">
        <v>1737</v>
      </c>
      <c r="CF398" s="90">
        <v>33120</v>
      </c>
      <c r="CG398" s="92" t="s">
        <v>2356</v>
      </c>
    </row>
    <row r="399" spans="73:85">
      <c r="BU399" s="95"/>
      <c r="BV399" s="95"/>
      <c r="BW399" s="95"/>
      <c r="BY399" s="102" t="s">
        <v>1225</v>
      </c>
      <c r="BZ399" s="103" t="s">
        <v>899</v>
      </c>
      <c r="CA399" s="103">
        <v>1376</v>
      </c>
      <c r="CC399" s="90">
        <v>4477</v>
      </c>
      <c r="CD399" s="89" t="s">
        <v>1737</v>
      </c>
      <c r="CF399" s="90">
        <v>33130</v>
      </c>
      <c r="CG399" s="92" t="s">
        <v>2357</v>
      </c>
    </row>
    <row r="400" spans="73:85">
      <c r="BU400" s="95"/>
      <c r="BV400" s="95"/>
      <c r="BW400" s="95"/>
      <c r="BY400" s="102" t="s">
        <v>1573</v>
      </c>
      <c r="BZ400" s="103" t="s">
        <v>899</v>
      </c>
      <c r="CA400" s="103">
        <v>5039</v>
      </c>
      <c r="CC400" s="90">
        <v>4479</v>
      </c>
      <c r="CD400" s="89" t="s">
        <v>1737</v>
      </c>
      <c r="CF400" s="90">
        <v>33140</v>
      </c>
      <c r="CG400" s="92" t="s">
        <v>2358</v>
      </c>
    </row>
    <row r="401" spans="73:85">
      <c r="BU401" s="95"/>
      <c r="BV401" s="95"/>
      <c r="BW401" s="95"/>
      <c r="BY401" s="102" t="s">
        <v>1711</v>
      </c>
      <c r="BZ401" s="103" t="s">
        <v>474</v>
      </c>
      <c r="CA401" s="103">
        <v>6156</v>
      </c>
      <c r="CC401" s="90">
        <v>4480</v>
      </c>
      <c r="CD401" s="89" t="s">
        <v>2359</v>
      </c>
      <c r="CF401" s="90">
        <v>33150</v>
      </c>
      <c r="CG401" s="92" t="s">
        <v>2360</v>
      </c>
    </row>
    <row r="402" spans="73:85">
      <c r="BU402" s="95"/>
      <c r="BV402" s="95"/>
      <c r="BW402" s="95"/>
      <c r="BY402" s="102" t="s">
        <v>1475</v>
      </c>
      <c r="BZ402" s="103" t="s">
        <v>781</v>
      </c>
      <c r="CA402" s="103">
        <v>2754</v>
      </c>
      <c r="CC402" s="90">
        <v>4484</v>
      </c>
      <c r="CD402" s="89" t="s">
        <v>2361</v>
      </c>
      <c r="CF402" s="90">
        <v>33160</v>
      </c>
      <c r="CG402" s="92" t="s">
        <v>2362</v>
      </c>
    </row>
    <row r="403" spans="73:85">
      <c r="BU403" s="95"/>
      <c r="BV403" s="95"/>
      <c r="BW403" s="95"/>
      <c r="BY403" s="102" t="s">
        <v>1346</v>
      </c>
      <c r="BZ403" s="103" t="s">
        <v>279</v>
      </c>
      <c r="CA403" s="103">
        <v>2272</v>
      </c>
      <c r="CC403" s="90">
        <v>4485</v>
      </c>
      <c r="CD403" s="89" t="s">
        <v>2363</v>
      </c>
      <c r="CF403" s="90">
        <v>33170</v>
      </c>
      <c r="CG403" s="92" t="s">
        <v>2364</v>
      </c>
    </row>
    <row r="404" spans="73:85">
      <c r="BU404" s="95"/>
      <c r="BV404" s="95"/>
      <c r="BW404" s="95"/>
      <c r="BY404" s="102" t="s">
        <v>1054</v>
      </c>
      <c r="BZ404" s="103" t="s">
        <v>279</v>
      </c>
      <c r="CA404" s="103">
        <v>825</v>
      </c>
      <c r="CC404" s="90">
        <v>4486</v>
      </c>
      <c r="CD404" s="89" t="s">
        <v>2365</v>
      </c>
      <c r="CF404" s="90">
        <v>33190</v>
      </c>
      <c r="CG404" s="92" t="s">
        <v>2366</v>
      </c>
    </row>
    <row r="405" spans="73:85">
      <c r="BU405" s="95"/>
      <c r="BV405" s="95"/>
      <c r="BW405" s="95"/>
      <c r="BY405" s="102" t="s">
        <v>1101</v>
      </c>
      <c r="BZ405" s="103" t="s">
        <v>279</v>
      </c>
      <c r="CA405" s="103">
        <v>1132</v>
      </c>
      <c r="CC405" s="90">
        <v>4490</v>
      </c>
      <c r="CD405" s="89" t="s">
        <v>2367</v>
      </c>
      <c r="CF405" s="90">
        <v>33200</v>
      </c>
      <c r="CG405" s="92" t="s">
        <v>2368</v>
      </c>
    </row>
    <row r="406" spans="73:85">
      <c r="BU406" s="95"/>
      <c r="BV406" s="95"/>
      <c r="BW406" s="95"/>
      <c r="BY406" s="102" t="s">
        <v>1382</v>
      </c>
      <c r="BZ406" s="103" t="s">
        <v>443</v>
      </c>
      <c r="CA406" s="103">
        <v>2425</v>
      </c>
      <c r="CC406" s="90">
        <v>4495</v>
      </c>
      <c r="CD406" s="89" t="s">
        <v>2369</v>
      </c>
      <c r="CF406" s="90">
        <v>35111</v>
      </c>
      <c r="CG406" s="92" t="s">
        <v>2370</v>
      </c>
    </row>
    <row r="407" spans="73:85">
      <c r="BU407" s="95"/>
      <c r="BV407" s="95"/>
      <c r="BW407" s="95"/>
      <c r="BY407" s="102" t="s">
        <v>618</v>
      </c>
      <c r="BZ407" s="103" t="s">
        <v>443</v>
      </c>
      <c r="CA407" s="103">
        <v>450</v>
      </c>
      <c r="CC407" s="90">
        <v>4500</v>
      </c>
      <c r="CD407" s="89" t="s">
        <v>2371</v>
      </c>
      <c r="CF407" s="90">
        <v>35112</v>
      </c>
      <c r="CG407" s="92" t="s">
        <v>2372</v>
      </c>
    </row>
    <row r="408" spans="73:85">
      <c r="BU408" s="95"/>
      <c r="BV408" s="95"/>
      <c r="BW408" s="95"/>
      <c r="BY408" s="102" t="s">
        <v>1759</v>
      </c>
      <c r="BZ408" s="103" t="s">
        <v>372</v>
      </c>
      <c r="CA408" s="103">
        <v>6369</v>
      </c>
      <c r="CC408" s="90">
        <v>4504</v>
      </c>
      <c r="CD408" s="89" t="s">
        <v>2371</v>
      </c>
      <c r="CF408" s="90">
        <v>35113</v>
      </c>
      <c r="CG408" s="92" t="s">
        <v>2373</v>
      </c>
    </row>
    <row r="409" spans="73:85">
      <c r="BU409" s="95"/>
      <c r="BV409" s="95"/>
      <c r="BW409" s="95"/>
      <c r="BY409" s="102" t="s">
        <v>1594</v>
      </c>
      <c r="BZ409" s="103" t="s">
        <v>731</v>
      </c>
      <c r="CA409" s="103">
        <v>5120</v>
      </c>
      <c r="CC409" s="90">
        <v>4505</v>
      </c>
      <c r="CD409" s="89" t="s">
        <v>2374</v>
      </c>
      <c r="CF409" s="90">
        <v>35120</v>
      </c>
      <c r="CG409" s="92" t="s">
        <v>2375</v>
      </c>
    </row>
    <row r="410" spans="73:85">
      <c r="BU410" s="95"/>
      <c r="BV410" s="95"/>
      <c r="BW410" s="95"/>
      <c r="BY410" s="102" t="s">
        <v>1587</v>
      </c>
      <c r="BZ410" s="103" t="s">
        <v>466</v>
      </c>
      <c r="CA410" s="103">
        <v>5107</v>
      </c>
      <c r="CC410" s="90">
        <v>4510</v>
      </c>
      <c r="CD410" s="89" t="s">
        <v>2376</v>
      </c>
      <c r="CF410" s="90">
        <v>35130</v>
      </c>
      <c r="CG410" s="92" t="s">
        <v>2377</v>
      </c>
    </row>
    <row r="411" spans="73:85">
      <c r="BU411" s="95"/>
      <c r="BV411" s="95"/>
      <c r="BW411" s="95"/>
      <c r="BY411" s="102" t="s">
        <v>1477</v>
      </c>
      <c r="BZ411" s="103" t="s">
        <v>639</v>
      </c>
      <c r="CA411" s="103">
        <v>2760</v>
      </c>
      <c r="CC411" s="90">
        <v>4515</v>
      </c>
      <c r="CD411" s="89" t="s">
        <v>2378</v>
      </c>
      <c r="CF411" s="90">
        <v>35140</v>
      </c>
      <c r="CG411" s="92" t="s">
        <v>2379</v>
      </c>
    </row>
    <row r="412" spans="73:85">
      <c r="BU412" s="95"/>
      <c r="BV412" s="95"/>
      <c r="BW412" s="95"/>
      <c r="BY412" s="102" t="s">
        <v>687</v>
      </c>
      <c r="BZ412" s="103" t="s">
        <v>688</v>
      </c>
      <c r="CA412" s="103">
        <v>533</v>
      </c>
      <c r="CC412" s="90">
        <v>4520</v>
      </c>
      <c r="CD412" s="89" t="s">
        <v>2380</v>
      </c>
      <c r="CF412" s="90">
        <v>35210</v>
      </c>
      <c r="CG412" s="92" t="s">
        <v>2381</v>
      </c>
    </row>
    <row r="413" spans="73:85">
      <c r="BU413" s="95"/>
      <c r="BV413" s="95"/>
      <c r="BW413" s="95"/>
      <c r="BY413" s="102" t="s">
        <v>1351</v>
      </c>
      <c r="BZ413" s="103" t="s">
        <v>685</v>
      </c>
      <c r="CA413" s="103">
        <v>2290</v>
      </c>
      <c r="CC413" s="90">
        <v>4525</v>
      </c>
      <c r="CD413" s="89" t="s">
        <v>2382</v>
      </c>
      <c r="CF413" s="90">
        <v>35220</v>
      </c>
      <c r="CG413" s="92" t="s">
        <v>2383</v>
      </c>
    </row>
    <row r="414" spans="73:85">
      <c r="BU414" s="95"/>
      <c r="BV414" s="95"/>
      <c r="BW414" s="95"/>
      <c r="BY414" s="102" t="s">
        <v>1664</v>
      </c>
      <c r="BZ414" s="103" t="s">
        <v>685</v>
      </c>
      <c r="CA414" s="103">
        <v>6081</v>
      </c>
      <c r="CC414" s="90">
        <v>4535</v>
      </c>
      <c r="CD414" s="89" t="s">
        <v>2384</v>
      </c>
      <c r="CF414" s="90">
        <v>35230</v>
      </c>
      <c r="CG414" s="92" t="s">
        <v>2385</v>
      </c>
    </row>
    <row r="415" spans="73:85">
      <c r="BU415" s="95"/>
      <c r="BV415" s="95"/>
      <c r="BW415" s="95"/>
      <c r="BY415" s="102" t="s">
        <v>1043</v>
      </c>
      <c r="BZ415" s="103" t="s">
        <v>699</v>
      </c>
      <c r="CA415" s="103">
        <v>785</v>
      </c>
      <c r="CC415" s="90">
        <v>4540</v>
      </c>
      <c r="CD415" s="89" t="s">
        <v>2386</v>
      </c>
      <c r="CF415" s="90">
        <v>35301</v>
      </c>
      <c r="CG415" s="92" t="s">
        <v>2387</v>
      </c>
    </row>
    <row r="416" spans="73:85">
      <c r="BU416" s="95"/>
      <c r="BV416" s="95"/>
      <c r="BW416" s="95"/>
      <c r="BY416" s="102" t="s">
        <v>1697</v>
      </c>
      <c r="BZ416" s="103" t="s">
        <v>372</v>
      </c>
      <c r="CA416" s="103">
        <v>6132</v>
      </c>
      <c r="CC416" s="90">
        <v>4550</v>
      </c>
      <c r="CD416" s="89" t="s">
        <v>2388</v>
      </c>
      <c r="CF416" s="90">
        <v>35302</v>
      </c>
      <c r="CG416" s="92" t="s">
        <v>2389</v>
      </c>
    </row>
    <row r="417" spans="73:85">
      <c r="BU417" s="95"/>
      <c r="BV417" s="95"/>
      <c r="BW417" s="95"/>
      <c r="BY417" s="102" t="s">
        <v>1673</v>
      </c>
      <c r="BZ417" s="103" t="s">
        <v>293</v>
      </c>
      <c r="CA417" s="103">
        <v>6092</v>
      </c>
      <c r="CC417" s="90">
        <v>4560</v>
      </c>
      <c r="CD417" s="89" t="s">
        <v>2390</v>
      </c>
      <c r="CF417" s="90">
        <v>36001</v>
      </c>
      <c r="CG417" s="92" t="s">
        <v>2391</v>
      </c>
    </row>
    <row r="418" spans="73:85">
      <c r="BU418" s="95"/>
      <c r="BV418" s="95"/>
      <c r="BW418" s="95"/>
      <c r="BY418" s="102" t="s">
        <v>324</v>
      </c>
      <c r="BZ418" s="103" t="s">
        <v>325</v>
      </c>
      <c r="CA418" s="103">
        <v>132</v>
      </c>
      <c r="CC418" s="90">
        <v>4564</v>
      </c>
      <c r="CD418" s="89" t="s">
        <v>2392</v>
      </c>
      <c r="CF418" s="90">
        <v>36002</v>
      </c>
      <c r="CG418" s="92" t="s">
        <v>2393</v>
      </c>
    </row>
    <row r="419" spans="73:85">
      <c r="BU419" s="95"/>
      <c r="BV419" s="95"/>
      <c r="BW419" s="95"/>
      <c r="BY419" s="102" t="s">
        <v>403</v>
      </c>
      <c r="BZ419" s="103" t="s">
        <v>404</v>
      </c>
      <c r="CA419" s="103">
        <v>241</v>
      </c>
      <c r="CC419" s="90">
        <v>4570</v>
      </c>
      <c r="CD419" s="89" t="s">
        <v>2394</v>
      </c>
      <c r="CF419" s="90">
        <v>37001</v>
      </c>
      <c r="CG419" s="92" t="s">
        <v>2395</v>
      </c>
    </row>
    <row r="420" spans="73:85">
      <c r="BU420" s="95"/>
      <c r="BV420" s="95"/>
      <c r="BW420" s="95"/>
      <c r="BY420" s="102" t="s">
        <v>710</v>
      </c>
      <c r="BZ420" s="103" t="s">
        <v>404</v>
      </c>
      <c r="CA420" s="103">
        <v>550</v>
      </c>
      <c r="CC420" s="90">
        <v>4575</v>
      </c>
      <c r="CD420" s="89" t="s">
        <v>2396</v>
      </c>
      <c r="CF420" s="90">
        <v>37002</v>
      </c>
      <c r="CG420" s="92" t="s">
        <v>2397</v>
      </c>
    </row>
    <row r="421" spans="73:85">
      <c r="BU421" s="95"/>
      <c r="BV421" s="95"/>
      <c r="BW421" s="95"/>
      <c r="BY421" s="102" t="s">
        <v>1621</v>
      </c>
      <c r="BZ421" s="103" t="s">
        <v>392</v>
      </c>
      <c r="CA421" s="103">
        <v>6020</v>
      </c>
      <c r="CC421" s="90">
        <v>4580</v>
      </c>
      <c r="CD421" s="89" t="s">
        <v>2398</v>
      </c>
      <c r="CF421" s="90">
        <v>38111</v>
      </c>
      <c r="CG421" s="92" t="s">
        <v>2399</v>
      </c>
    </row>
    <row r="422" spans="73:85">
      <c r="BU422" s="95"/>
      <c r="BV422" s="95"/>
      <c r="BW422" s="95"/>
      <c r="BY422" s="102" t="s">
        <v>1260</v>
      </c>
      <c r="BZ422" s="103" t="s">
        <v>392</v>
      </c>
      <c r="CA422" s="103">
        <v>1424</v>
      </c>
      <c r="CC422" s="90">
        <v>4585</v>
      </c>
      <c r="CD422" s="89" t="s">
        <v>2400</v>
      </c>
      <c r="CF422" s="90">
        <v>38112</v>
      </c>
      <c r="CG422" s="92" t="s">
        <v>2401</v>
      </c>
    </row>
    <row r="423" spans="73:85">
      <c r="BU423" s="95"/>
      <c r="BV423" s="95"/>
      <c r="BW423" s="95"/>
      <c r="BY423" s="102" t="s">
        <v>1368</v>
      </c>
      <c r="BZ423" s="103" t="s">
        <v>271</v>
      </c>
      <c r="CA423" s="103">
        <v>2348</v>
      </c>
      <c r="CC423" s="90">
        <v>4590</v>
      </c>
      <c r="CD423" s="89" t="s">
        <v>2402</v>
      </c>
      <c r="CF423" s="90">
        <v>38120</v>
      </c>
      <c r="CG423" s="92" t="s">
        <v>2403</v>
      </c>
    </row>
    <row r="424" spans="73:85">
      <c r="BU424" s="95"/>
      <c r="BV424" s="95"/>
      <c r="BW424" s="95"/>
      <c r="BY424" s="102" t="s">
        <v>1224</v>
      </c>
      <c r="BZ424" s="103" t="s">
        <v>251</v>
      </c>
      <c r="CA424" s="103">
        <v>1375</v>
      </c>
      <c r="CC424" s="90">
        <v>4595</v>
      </c>
      <c r="CD424" s="89" t="s">
        <v>2404</v>
      </c>
      <c r="CF424" s="90">
        <v>38211</v>
      </c>
      <c r="CG424" s="92" t="s">
        <v>2405</v>
      </c>
    </row>
    <row r="425" spans="73:85">
      <c r="BU425" s="95"/>
      <c r="BV425" s="95"/>
      <c r="BW425" s="95"/>
      <c r="BY425" s="102" t="s">
        <v>1330</v>
      </c>
      <c r="BZ425" s="103" t="s">
        <v>293</v>
      </c>
      <c r="CA425" s="103">
        <v>2224</v>
      </c>
      <c r="CC425" s="90">
        <v>4599</v>
      </c>
      <c r="CD425" s="89" t="s">
        <v>2406</v>
      </c>
      <c r="CF425" s="90">
        <v>38212</v>
      </c>
      <c r="CG425" s="92" t="s">
        <v>2407</v>
      </c>
    </row>
    <row r="426" spans="73:85">
      <c r="BU426" s="95"/>
      <c r="BV426" s="95"/>
      <c r="BW426" s="95"/>
      <c r="BY426" s="102" t="s">
        <v>332</v>
      </c>
      <c r="BZ426" s="103" t="s">
        <v>293</v>
      </c>
      <c r="CA426" s="103">
        <v>141</v>
      </c>
      <c r="CC426" s="90">
        <v>4600</v>
      </c>
      <c r="CD426" s="89" t="s">
        <v>2408</v>
      </c>
      <c r="CF426" s="90">
        <v>38220</v>
      </c>
      <c r="CG426" s="92" t="s">
        <v>2409</v>
      </c>
    </row>
    <row r="427" spans="73:85">
      <c r="BU427" s="95"/>
      <c r="BV427" s="95"/>
      <c r="BW427" s="95"/>
      <c r="BY427" s="102" t="s">
        <v>1030</v>
      </c>
      <c r="BZ427" s="103" t="s">
        <v>443</v>
      </c>
      <c r="CA427" s="103">
        <v>764</v>
      </c>
      <c r="CC427" s="90">
        <v>4605</v>
      </c>
      <c r="CD427" s="89" t="s">
        <v>2410</v>
      </c>
      <c r="CF427" s="90">
        <v>38311</v>
      </c>
      <c r="CG427" s="92" t="s">
        <v>2411</v>
      </c>
    </row>
    <row r="428" spans="73:85">
      <c r="BU428" s="95"/>
      <c r="BV428" s="95"/>
      <c r="BW428" s="95"/>
      <c r="BY428" s="102" t="s">
        <v>1672</v>
      </c>
      <c r="BZ428" s="103" t="s">
        <v>899</v>
      </c>
      <c r="CA428" s="103">
        <v>6091</v>
      </c>
      <c r="CC428" s="90">
        <v>4610</v>
      </c>
      <c r="CD428" s="89" t="s">
        <v>1382</v>
      </c>
      <c r="CF428" s="90">
        <v>38312</v>
      </c>
      <c r="CG428" s="92" t="s">
        <v>2412</v>
      </c>
    </row>
    <row r="429" spans="73:85">
      <c r="BU429" s="95"/>
      <c r="BV429" s="95"/>
      <c r="BW429" s="95"/>
      <c r="BY429" s="102" t="s">
        <v>1452</v>
      </c>
      <c r="BZ429" s="103" t="s">
        <v>1034</v>
      </c>
      <c r="CA429" s="103">
        <v>2670</v>
      </c>
      <c r="CC429" s="90">
        <v>4615</v>
      </c>
      <c r="CD429" s="89" t="s">
        <v>2413</v>
      </c>
      <c r="CF429" s="90">
        <v>38313</v>
      </c>
      <c r="CG429" s="92" t="s">
        <v>2414</v>
      </c>
    </row>
    <row r="430" spans="73:85">
      <c r="BU430" s="95"/>
      <c r="BV430" s="95"/>
      <c r="BW430" s="95"/>
      <c r="BY430" s="102" t="s">
        <v>1507</v>
      </c>
      <c r="BZ430" s="103" t="s">
        <v>581</v>
      </c>
      <c r="CA430" s="103">
        <v>2914</v>
      </c>
      <c r="CC430" s="90">
        <v>4620</v>
      </c>
      <c r="CD430" s="89" t="s">
        <v>2415</v>
      </c>
      <c r="CF430" s="90">
        <v>38321</v>
      </c>
      <c r="CG430" s="92" t="s">
        <v>2416</v>
      </c>
    </row>
    <row r="431" spans="73:85">
      <c r="BU431" s="95"/>
      <c r="BV431" s="95"/>
      <c r="BW431" s="95"/>
      <c r="BY431" s="102" t="s">
        <v>1505</v>
      </c>
      <c r="BZ431" s="103" t="s">
        <v>581</v>
      </c>
      <c r="CA431" s="103">
        <v>2909</v>
      </c>
      <c r="CC431" s="90">
        <v>4625</v>
      </c>
      <c r="CD431" s="89" t="s">
        <v>2417</v>
      </c>
      <c r="CF431" s="90">
        <v>38322</v>
      </c>
      <c r="CG431" s="92" t="s">
        <v>2418</v>
      </c>
    </row>
    <row r="432" spans="73:85">
      <c r="BU432" s="95"/>
      <c r="BV432" s="95"/>
      <c r="BW432" s="95"/>
      <c r="BY432" s="102" t="s">
        <v>1219</v>
      </c>
      <c r="BZ432" s="103" t="s">
        <v>402</v>
      </c>
      <c r="CA432" s="103">
        <v>1368</v>
      </c>
      <c r="CC432" s="90">
        <v>4630</v>
      </c>
      <c r="CD432" s="89" t="s">
        <v>2419</v>
      </c>
      <c r="CF432" s="90">
        <v>39000</v>
      </c>
      <c r="CG432" s="92" t="s">
        <v>2420</v>
      </c>
    </row>
    <row r="433" spans="73:85">
      <c r="BU433" s="95"/>
      <c r="BV433" s="95"/>
      <c r="BW433" s="95"/>
      <c r="BY433" s="102" t="s">
        <v>1050</v>
      </c>
      <c r="BZ433" s="103" t="s">
        <v>581</v>
      </c>
      <c r="CA433" s="103">
        <v>801</v>
      </c>
      <c r="CC433" s="90">
        <v>4635</v>
      </c>
      <c r="CD433" s="89" t="s">
        <v>2421</v>
      </c>
      <c r="CF433" s="90">
        <v>41100</v>
      </c>
      <c r="CG433" s="92" t="s">
        <v>2422</v>
      </c>
    </row>
    <row r="434" spans="73:85">
      <c r="BU434" s="95"/>
      <c r="BV434" s="95"/>
      <c r="BW434" s="95"/>
      <c r="BY434" s="102" t="s">
        <v>1156</v>
      </c>
      <c r="BZ434" s="103" t="s">
        <v>581</v>
      </c>
      <c r="CA434" s="103">
        <v>1270</v>
      </c>
      <c r="CC434" s="90">
        <v>4640</v>
      </c>
      <c r="CD434" s="89" t="s">
        <v>2423</v>
      </c>
      <c r="CF434" s="90">
        <v>41200</v>
      </c>
      <c r="CG434" s="92" t="s">
        <v>2424</v>
      </c>
    </row>
    <row r="435" spans="73:85">
      <c r="BU435" s="95"/>
      <c r="BV435" s="95"/>
      <c r="BW435" s="95"/>
      <c r="BY435" s="102" t="s">
        <v>1502</v>
      </c>
      <c r="BZ435" s="103" t="s">
        <v>581</v>
      </c>
      <c r="CA435" s="103">
        <v>2905</v>
      </c>
      <c r="CC435" s="90">
        <v>4650</v>
      </c>
      <c r="CD435" s="89" t="s">
        <v>2425</v>
      </c>
      <c r="CF435" s="90">
        <v>42110</v>
      </c>
      <c r="CG435" s="92" t="s">
        <v>2426</v>
      </c>
    </row>
    <row r="436" spans="73:85">
      <c r="BU436" s="95"/>
      <c r="BV436" s="95"/>
      <c r="BW436" s="95"/>
      <c r="BY436" s="102" t="s">
        <v>1209</v>
      </c>
      <c r="BZ436" s="103" t="s">
        <v>581</v>
      </c>
      <c r="CA436" s="103">
        <v>1358</v>
      </c>
      <c r="CC436" s="90">
        <v>4660</v>
      </c>
      <c r="CD436" s="89" t="s">
        <v>2427</v>
      </c>
      <c r="CF436" s="90">
        <v>42120</v>
      </c>
      <c r="CG436" s="92" t="s">
        <v>2428</v>
      </c>
    </row>
    <row r="437" spans="73:85">
      <c r="BU437" s="95"/>
      <c r="BV437" s="95"/>
      <c r="BW437" s="95"/>
      <c r="BY437" s="102" t="s">
        <v>1501</v>
      </c>
      <c r="BZ437" s="103" t="s">
        <v>581</v>
      </c>
      <c r="CA437" s="103">
        <v>2904</v>
      </c>
      <c r="CC437" s="90">
        <v>4690</v>
      </c>
      <c r="CD437" s="89" t="s">
        <v>2429</v>
      </c>
      <c r="CF437" s="90">
        <v>42130</v>
      </c>
      <c r="CG437" s="92" t="s">
        <v>2430</v>
      </c>
    </row>
    <row r="438" spans="73:85">
      <c r="BU438" s="95"/>
      <c r="BV438" s="95"/>
      <c r="BW438" s="95"/>
      <c r="BY438" s="102" t="s">
        <v>1754</v>
      </c>
      <c r="BZ438" s="103" t="s">
        <v>581</v>
      </c>
      <c r="CA438" s="103">
        <v>6342</v>
      </c>
      <c r="CC438" s="90">
        <v>4700</v>
      </c>
      <c r="CD438" s="89" t="s">
        <v>2431</v>
      </c>
      <c r="CF438" s="90">
        <v>42210</v>
      </c>
      <c r="CG438" s="92" t="s">
        <v>2432</v>
      </c>
    </row>
    <row r="439" spans="73:85">
      <c r="BU439" s="95"/>
      <c r="BV439" s="95"/>
      <c r="BW439" s="95"/>
      <c r="BY439" s="102" t="s">
        <v>1522</v>
      </c>
      <c r="BZ439" s="103" t="s">
        <v>581</v>
      </c>
      <c r="CA439" s="103">
        <v>3128</v>
      </c>
      <c r="CC439" s="90">
        <v>4704</v>
      </c>
      <c r="CD439" s="89" t="s">
        <v>2431</v>
      </c>
      <c r="CF439" s="90">
        <v>42220</v>
      </c>
      <c r="CG439" s="92" t="s">
        <v>2433</v>
      </c>
    </row>
    <row r="440" spans="73:85">
      <c r="BU440" s="95"/>
      <c r="BV440" s="95"/>
      <c r="BW440" s="95"/>
      <c r="BY440" s="102" t="s">
        <v>1124</v>
      </c>
      <c r="BZ440" s="103" t="s">
        <v>581</v>
      </c>
      <c r="CA440" s="103">
        <v>1187</v>
      </c>
      <c r="CC440" s="90">
        <v>4705</v>
      </c>
      <c r="CD440" s="89" t="s">
        <v>2434</v>
      </c>
      <c r="CF440" s="90">
        <v>42910</v>
      </c>
      <c r="CG440" s="92" t="s">
        <v>2435</v>
      </c>
    </row>
    <row r="441" spans="73:85">
      <c r="BU441" s="95"/>
      <c r="BV441" s="95"/>
      <c r="BW441" s="95"/>
      <c r="BY441" s="102" t="s">
        <v>1647</v>
      </c>
      <c r="BZ441" s="103" t="s">
        <v>688</v>
      </c>
      <c r="CA441" s="103">
        <v>6059</v>
      </c>
      <c r="CC441" s="90">
        <v>4709</v>
      </c>
      <c r="CD441" s="89" t="s">
        <v>2434</v>
      </c>
      <c r="CF441" s="90">
        <v>42990</v>
      </c>
      <c r="CG441" s="92" t="s">
        <v>2436</v>
      </c>
    </row>
    <row r="442" spans="73:85">
      <c r="BU442" s="95"/>
      <c r="BV442" s="95"/>
      <c r="BW442" s="95"/>
      <c r="BY442" s="102" t="s">
        <v>1192</v>
      </c>
      <c r="BZ442" s="103" t="s">
        <v>688</v>
      </c>
      <c r="CA442" s="103">
        <v>1337</v>
      </c>
      <c r="CC442" s="90">
        <v>4710</v>
      </c>
      <c r="CD442" s="89" t="s">
        <v>2437</v>
      </c>
      <c r="CF442" s="90">
        <v>43110</v>
      </c>
      <c r="CG442" s="92" t="s">
        <v>2438</v>
      </c>
    </row>
    <row r="443" spans="73:85">
      <c r="BU443" s="95"/>
      <c r="BV443" s="95"/>
      <c r="BW443" s="95"/>
      <c r="BY443" s="102" t="s">
        <v>1527</v>
      </c>
      <c r="BZ443" s="103" t="s">
        <v>262</v>
      </c>
      <c r="CA443" s="103">
        <v>3164</v>
      </c>
      <c r="CC443" s="90">
        <v>4714</v>
      </c>
      <c r="CD443" s="89" t="s">
        <v>516</v>
      </c>
      <c r="CF443" s="90">
        <v>43120</v>
      </c>
      <c r="CG443" s="92" t="s">
        <v>2439</v>
      </c>
    </row>
    <row r="444" spans="73:85">
      <c r="BU444" s="95"/>
      <c r="BV444" s="95"/>
      <c r="BW444" s="95"/>
      <c r="BY444" s="102" t="s">
        <v>1060</v>
      </c>
      <c r="BZ444" s="103" t="s">
        <v>474</v>
      </c>
      <c r="CA444" s="103">
        <v>842</v>
      </c>
      <c r="CC444" s="90">
        <v>4715</v>
      </c>
      <c r="CD444" s="89" t="s">
        <v>516</v>
      </c>
      <c r="CF444" s="90">
        <v>43130</v>
      </c>
      <c r="CG444" s="92" t="s">
        <v>2440</v>
      </c>
    </row>
    <row r="445" spans="73:85">
      <c r="BU445" s="95"/>
      <c r="BV445" s="95"/>
      <c r="BW445" s="95"/>
      <c r="BY445" s="102" t="s">
        <v>1396</v>
      </c>
      <c r="BZ445" s="103" t="s">
        <v>474</v>
      </c>
      <c r="CA445" s="103">
        <v>2490</v>
      </c>
      <c r="CC445" s="90">
        <v>4719</v>
      </c>
      <c r="CD445" s="89" t="s">
        <v>516</v>
      </c>
      <c r="CF445" s="90">
        <v>43210</v>
      </c>
      <c r="CG445" s="92" t="s">
        <v>2441</v>
      </c>
    </row>
    <row r="446" spans="73:85">
      <c r="BU446" s="95"/>
      <c r="BV446" s="95"/>
      <c r="BW446" s="95"/>
      <c r="BY446" s="102" t="s">
        <v>1063</v>
      </c>
      <c r="BZ446" s="103" t="s">
        <v>875</v>
      </c>
      <c r="CA446" s="103">
        <v>848</v>
      </c>
      <c r="CC446" s="90">
        <v>4720</v>
      </c>
      <c r="CD446" s="89" t="s">
        <v>1332</v>
      </c>
      <c r="CF446" s="90">
        <v>43221</v>
      </c>
      <c r="CG446" s="92" t="s">
        <v>2442</v>
      </c>
    </row>
    <row r="447" spans="73:85">
      <c r="BU447" s="95"/>
      <c r="BV447" s="95"/>
      <c r="BW447" s="95"/>
      <c r="BY447" s="102" t="s">
        <v>1379</v>
      </c>
      <c r="BZ447" s="103" t="s">
        <v>875</v>
      </c>
      <c r="CA447" s="103">
        <v>2410</v>
      </c>
      <c r="CC447" s="90">
        <v>4730</v>
      </c>
      <c r="CD447" s="89" t="s">
        <v>2443</v>
      </c>
      <c r="CF447" s="90">
        <v>43222</v>
      </c>
      <c r="CG447" s="92" t="s">
        <v>2444</v>
      </c>
    </row>
    <row r="448" spans="73:85">
      <c r="BU448" s="95"/>
      <c r="BV448" s="95"/>
      <c r="BW448" s="95"/>
      <c r="BY448" s="102" t="s">
        <v>1631</v>
      </c>
      <c r="BZ448" s="103" t="s">
        <v>875</v>
      </c>
      <c r="CA448" s="103">
        <v>6036</v>
      </c>
      <c r="CC448" s="90">
        <v>4740</v>
      </c>
      <c r="CD448" s="89" t="s">
        <v>2445</v>
      </c>
      <c r="CF448" s="90">
        <v>43290</v>
      </c>
      <c r="CG448" s="92" t="s">
        <v>2446</v>
      </c>
    </row>
    <row r="449" spans="73:85">
      <c r="BU449" s="95"/>
      <c r="BV449" s="95"/>
      <c r="BW449" s="95"/>
      <c r="BY449" s="102" t="s">
        <v>1516</v>
      </c>
      <c r="BZ449" s="103" t="s">
        <v>875</v>
      </c>
      <c r="CA449" s="103">
        <v>3012</v>
      </c>
      <c r="CC449" s="90">
        <v>4745</v>
      </c>
      <c r="CD449" s="89" t="s">
        <v>2447</v>
      </c>
      <c r="CF449" s="90">
        <v>43310</v>
      </c>
      <c r="CG449" s="92" t="s">
        <v>2448</v>
      </c>
    </row>
    <row r="450" spans="73:85">
      <c r="BU450" s="95"/>
      <c r="BV450" s="95"/>
      <c r="BW450" s="95"/>
      <c r="BY450" s="102" t="s">
        <v>307</v>
      </c>
      <c r="BZ450" s="103" t="s">
        <v>308</v>
      </c>
      <c r="CA450" s="103">
        <v>112</v>
      </c>
      <c r="CC450" s="90">
        <v>4750</v>
      </c>
      <c r="CD450" s="89" t="s">
        <v>2449</v>
      </c>
      <c r="CF450" s="90">
        <v>43320</v>
      </c>
      <c r="CG450" s="92" t="s">
        <v>2450</v>
      </c>
    </row>
    <row r="451" spans="73:85">
      <c r="BU451" s="95"/>
      <c r="BV451" s="95"/>
      <c r="BW451" s="95"/>
      <c r="BY451" s="102" t="s">
        <v>307</v>
      </c>
      <c r="BZ451" s="103" t="s">
        <v>311</v>
      </c>
      <c r="CA451" s="103">
        <v>112</v>
      </c>
      <c r="CC451" s="90">
        <v>4755</v>
      </c>
      <c r="CD451" s="89" t="s">
        <v>2451</v>
      </c>
      <c r="CF451" s="90">
        <v>43330</v>
      </c>
      <c r="CG451" s="92" t="s">
        <v>2452</v>
      </c>
    </row>
    <row r="452" spans="73:85">
      <c r="BU452" s="95"/>
      <c r="BV452" s="95"/>
      <c r="BW452" s="95"/>
      <c r="BY452" s="102" t="s">
        <v>1105</v>
      </c>
      <c r="BZ452" s="103" t="s">
        <v>875</v>
      </c>
      <c r="CA452" s="103">
        <v>1142</v>
      </c>
      <c r="CC452" s="90">
        <v>4760</v>
      </c>
      <c r="CD452" s="89" t="s">
        <v>2453</v>
      </c>
      <c r="CF452" s="90">
        <v>43340</v>
      </c>
      <c r="CG452" s="92" t="s">
        <v>2454</v>
      </c>
    </row>
    <row r="453" spans="73:85">
      <c r="BU453" s="95"/>
      <c r="BV453" s="95"/>
      <c r="BW453" s="95"/>
      <c r="BY453" s="102" t="s">
        <v>946</v>
      </c>
      <c r="BZ453" s="103" t="s">
        <v>875</v>
      </c>
      <c r="CA453" s="103">
        <v>696</v>
      </c>
      <c r="CC453" s="90">
        <v>4764</v>
      </c>
      <c r="CD453" s="89" t="s">
        <v>2455</v>
      </c>
      <c r="CF453" s="90">
        <v>43390</v>
      </c>
      <c r="CG453" s="92" t="s">
        <v>2456</v>
      </c>
    </row>
    <row r="454" spans="73:85">
      <c r="BU454" s="95"/>
      <c r="BV454" s="95"/>
      <c r="BW454" s="95"/>
      <c r="BY454" s="102" t="s">
        <v>1186</v>
      </c>
      <c r="BZ454" s="103" t="s">
        <v>875</v>
      </c>
      <c r="CA454" s="103">
        <v>1326</v>
      </c>
      <c r="CC454" s="90">
        <v>4765</v>
      </c>
      <c r="CD454" s="89" t="s">
        <v>2457</v>
      </c>
      <c r="CF454" s="90">
        <v>43910</v>
      </c>
      <c r="CG454" s="92" t="s">
        <v>2458</v>
      </c>
    </row>
    <row r="455" spans="73:85">
      <c r="BU455" s="95"/>
      <c r="BV455" s="95"/>
      <c r="BW455" s="95"/>
      <c r="BY455" s="102" t="s">
        <v>874</v>
      </c>
      <c r="BZ455" s="103" t="s">
        <v>875</v>
      </c>
      <c r="CA455" s="103">
        <v>653</v>
      </c>
      <c r="CC455" s="90">
        <v>4770</v>
      </c>
      <c r="CD455" s="89" t="s">
        <v>2459</v>
      </c>
      <c r="CF455" s="90">
        <v>43991</v>
      </c>
      <c r="CG455" s="92" t="s">
        <v>2460</v>
      </c>
    </row>
    <row r="456" spans="73:85">
      <c r="BU456" s="95"/>
      <c r="BV456" s="95"/>
      <c r="BW456" s="95"/>
      <c r="BY456" s="102" t="s">
        <v>1380</v>
      </c>
      <c r="BZ456" s="103" t="s">
        <v>875</v>
      </c>
      <c r="CA456" s="103">
        <v>2412</v>
      </c>
      <c r="CC456" s="90">
        <v>4775</v>
      </c>
      <c r="CD456" s="89" t="s">
        <v>2461</v>
      </c>
      <c r="CF456" s="90">
        <v>43992</v>
      </c>
      <c r="CG456" s="92" t="s">
        <v>2462</v>
      </c>
    </row>
    <row r="457" spans="73:85">
      <c r="BU457" s="95"/>
      <c r="BV457" s="95"/>
      <c r="BW457" s="95"/>
      <c r="BY457" s="102" t="s">
        <v>1367</v>
      </c>
      <c r="BZ457" s="103" t="s">
        <v>438</v>
      </c>
      <c r="CA457" s="103">
        <v>2346</v>
      </c>
      <c r="CC457" s="90">
        <v>4780</v>
      </c>
      <c r="CD457" s="89" t="s">
        <v>2463</v>
      </c>
      <c r="CF457" s="90">
        <v>45110</v>
      </c>
      <c r="CG457" s="92" t="s">
        <v>2464</v>
      </c>
    </row>
    <row r="458" spans="73:85">
      <c r="BU458" s="95"/>
      <c r="BV458" s="95"/>
      <c r="BW458" s="95"/>
      <c r="BY458" s="102" t="s">
        <v>1339</v>
      </c>
      <c r="BZ458" s="103" t="s">
        <v>443</v>
      </c>
      <c r="CA458" s="103">
        <v>2251</v>
      </c>
      <c r="CC458" s="90">
        <v>4785</v>
      </c>
      <c r="CD458" s="89" t="s">
        <v>960</v>
      </c>
      <c r="CF458" s="90">
        <v>45190</v>
      </c>
      <c r="CG458" s="92" t="s">
        <v>2465</v>
      </c>
    </row>
    <row r="459" spans="73:85">
      <c r="BU459" s="95"/>
      <c r="BV459" s="95"/>
      <c r="BW459" s="95"/>
      <c r="BY459" s="102" t="s">
        <v>1530</v>
      </c>
      <c r="BZ459" s="103" t="s">
        <v>396</v>
      </c>
      <c r="CA459" s="103">
        <v>3188</v>
      </c>
      <c r="CC459" s="90">
        <v>4795</v>
      </c>
      <c r="CD459" s="89" t="s">
        <v>2466</v>
      </c>
      <c r="CF459" s="90">
        <v>45200</v>
      </c>
      <c r="CG459" s="92" t="s">
        <v>2467</v>
      </c>
    </row>
    <row r="460" spans="73:85">
      <c r="BU460" s="95"/>
      <c r="BV460" s="95"/>
      <c r="BW460" s="95"/>
      <c r="BY460" s="102" t="s">
        <v>790</v>
      </c>
      <c r="BZ460" s="103" t="s">
        <v>731</v>
      </c>
      <c r="CA460" s="103">
        <v>599</v>
      </c>
      <c r="CC460" s="90">
        <v>4800</v>
      </c>
      <c r="CD460" s="89" t="s">
        <v>2468</v>
      </c>
      <c r="CF460" s="90">
        <v>45310</v>
      </c>
      <c r="CG460" s="92" t="s">
        <v>2469</v>
      </c>
    </row>
    <row r="461" spans="73:85">
      <c r="BU461" s="95"/>
      <c r="BV461" s="95"/>
      <c r="BW461" s="95"/>
      <c r="BY461" s="102" t="s">
        <v>1326</v>
      </c>
      <c r="BZ461" s="103" t="s">
        <v>293</v>
      </c>
      <c r="CA461" s="103">
        <v>2214</v>
      </c>
      <c r="CC461" s="90">
        <v>4804</v>
      </c>
      <c r="CD461" s="89" t="s">
        <v>469</v>
      </c>
      <c r="CF461" s="90">
        <v>45320</v>
      </c>
      <c r="CG461" s="92" t="s">
        <v>2470</v>
      </c>
    </row>
    <row r="462" spans="73:85">
      <c r="BU462" s="95"/>
      <c r="BV462" s="95"/>
      <c r="BW462" s="95"/>
      <c r="BY462" s="102" t="s">
        <v>1387</v>
      </c>
      <c r="BZ462" s="103" t="s">
        <v>237</v>
      </c>
      <c r="CA462" s="103">
        <v>2455</v>
      </c>
      <c r="CC462" s="90">
        <v>4805</v>
      </c>
      <c r="CD462" s="89" t="s">
        <v>2471</v>
      </c>
      <c r="CF462" s="90">
        <v>45401</v>
      </c>
      <c r="CG462" s="92" t="s">
        <v>2472</v>
      </c>
    </row>
    <row r="463" spans="73:85">
      <c r="BU463" s="95"/>
      <c r="BV463" s="95"/>
      <c r="BW463" s="95"/>
      <c r="BY463" s="102" t="s">
        <v>613</v>
      </c>
      <c r="BZ463" s="103" t="s">
        <v>480</v>
      </c>
      <c r="CA463" s="103">
        <v>442</v>
      </c>
      <c r="CC463" s="90">
        <v>4809</v>
      </c>
      <c r="CD463" s="89" t="s">
        <v>2473</v>
      </c>
      <c r="CF463" s="90">
        <v>45402</v>
      </c>
      <c r="CG463" s="92" t="s">
        <v>2474</v>
      </c>
    </row>
    <row r="464" spans="73:85">
      <c r="BU464" s="95"/>
      <c r="BV464" s="95"/>
      <c r="BW464" s="95"/>
      <c r="BY464" s="102" t="s">
        <v>1182</v>
      </c>
      <c r="BZ464" s="103" t="s">
        <v>237</v>
      </c>
      <c r="CA464" s="103">
        <v>1321</v>
      </c>
      <c r="CC464" s="90">
        <v>4810</v>
      </c>
      <c r="CD464" s="89" t="s">
        <v>2475</v>
      </c>
      <c r="CF464" s="90">
        <v>46110</v>
      </c>
      <c r="CG464" s="92" t="s">
        <v>2476</v>
      </c>
    </row>
    <row r="465" spans="73:85">
      <c r="BU465" s="95"/>
      <c r="BV465" s="95"/>
      <c r="BW465" s="95"/>
      <c r="BY465" s="102" t="s">
        <v>934</v>
      </c>
      <c r="BZ465" s="103" t="s">
        <v>362</v>
      </c>
      <c r="CA465" s="103">
        <v>687</v>
      </c>
      <c r="CC465" s="90">
        <v>4814</v>
      </c>
      <c r="CD465" s="89" t="s">
        <v>469</v>
      </c>
      <c r="CF465" s="90">
        <v>46120</v>
      </c>
      <c r="CG465" s="92" t="s">
        <v>2477</v>
      </c>
    </row>
    <row r="466" spans="73:85">
      <c r="BU466" s="95"/>
      <c r="BV466" s="95"/>
      <c r="BW466" s="95"/>
      <c r="BY466" s="102" t="s">
        <v>1437</v>
      </c>
      <c r="BZ466" s="103" t="s">
        <v>766</v>
      </c>
      <c r="CA466" s="103">
        <v>2630</v>
      </c>
      <c r="CC466" s="90">
        <v>4815</v>
      </c>
      <c r="CD466" s="89" t="s">
        <v>2478</v>
      </c>
      <c r="CF466" s="90">
        <v>46130</v>
      </c>
      <c r="CG466" s="92" t="s">
        <v>2479</v>
      </c>
    </row>
    <row r="467" spans="73:85">
      <c r="BU467" s="95"/>
      <c r="BV467" s="95"/>
      <c r="BW467" s="95"/>
      <c r="BY467" s="102" t="s">
        <v>1336</v>
      </c>
      <c r="BZ467" s="103" t="s">
        <v>359</v>
      </c>
      <c r="CA467" s="103">
        <v>2246</v>
      </c>
      <c r="CC467" s="90">
        <v>4820</v>
      </c>
      <c r="CD467" s="89" t="s">
        <v>2480</v>
      </c>
      <c r="CF467" s="90">
        <v>46140</v>
      </c>
      <c r="CG467" s="92" t="s">
        <v>2481</v>
      </c>
    </row>
    <row r="468" spans="73:85">
      <c r="BU468" s="95"/>
      <c r="BV468" s="95"/>
      <c r="BW468" s="95"/>
      <c r="BY468" s="102" t="s">
        <v>1340</v>
      </c>
      <c r="BZ468" s="103" t="s">
        <v>257</v>
      </c>
      <c r="CA468" s="103">
        <v>2252</v>
      </c>
      <c r="CC468" s="90">
        <v>4824</v>
      </c>
      <c r="CD468" s="89" t="s">
        <v>2482</v>
      </c>
      <c r="CF468" s="90">
        <v>46150</v>
      </c>
      <c r="CG468" s="92" t="s">
        <v>2483</v>
      </c>
    </row>
    <row r="469" spans="73:85">
      <c r="BU469" s="95"/>
      <c r="BV469" s="95"/>
      <c r="BW469" s="95"/>
      <c r="BY469" s="102" t="s">
        <v>1395</v>
      </c>
      <c r="BZ469" s="103" t="s">
        <v>688</v>
      </c>
      <c r="CA469" s="103">
        <v>2485</v>
      </c>
      <c r="CC469" s="90">
        <v>4825</v>
      </c>
      <c r="CD469" s="89" t="s">
        <v>2484</v>
      </c>
      <c r="CF469" s="90">
        <v>46160</v>
      </c>
      <c r="CG469" s="92" t="s">
        <v>2485</v>
      </c>
    </row>
    <row r="470" spans="73:85">
      <c r="BU470" s="95"/>
      <c r="BV470" s="95"/>
      <c r="BW470" s="95"/>
      <c r="BY470" s="102" t="s">
        <v>1659</v>
      </c>
      <c r="BZ470" s="103" t="s">
        <v>688</v>
      </c>
      <c r="CA470" s="103">
        <v>6076</v>
      </c>
      <c r="CC470" s="90">
        <v>4830</v>
      </c>
      <c r="CD470" s="89" t="s">
        <v>2486</v>
      </c>
      <c r="CF470" s="90">
        <v>46170</v>
      </c>
      <c r="CG470" s="92" t="s">
        <v>2487</v>
      </c>
    </row>
    <row r="471" spans="73:85">
      <c r="BU471" s="95"/>
      <c r="BV471" s="95"/>
      <c r="BW471" s="95"/>
      <c r="BY471" s="102" t="s">
        <v>1210</v>
      </c>
      <c r="BZ471" s="103" t="s">
        <v>688</v>
      </c>
      <c r="CA471" s="103">
        <v>1359</v>
      </c>
      <c r="CC471" s="90">
        <v>4835</v>
      </c>
      <c r="CD471" s="89" t="s">
        <v>1367</v>
      </c>
      <c r="CF471" s="90">
        <v>46180</v>
      </c>
      <c r="CG471" s="92" t="s">
        <v>2488</v>
      </c>
    </row>
    <row r="472" spans="73:85">
      <c r="BU472" s="95"/>
      <c r="BV472" s="95"/>
      <c r="BW472" s="95"/>
      <c r="BY472" s="102" t="s">
        <v>1206</v>
      </c>
      <c r="BZ472" s="103" t="s">
        <v>688</v>
      </c>
      <c r="CA472" s="103">
        <v>1355</v>
      </c>
      <c r="CC472" s="90">
        <v>4839</v>
      </c>
      <c r="CD472" s="89" t="s">
        <v>469</v>
      </c>
      <c r="CF472" s="90">
        <v>46190</v>
      </c>
      <c r="CG472" s="92" t="s">
        <v>2489</v>
      </c>
    </row>
    <row r="473" spans="73:85">
      <c r="BU473" s="95"/>
      <c r="BV473" s="95"/>
      <c r="BW473" s="95"/>
      <c r="BY473" s="102" t="s">
        <v>1314</v>
      </c>
      <c r="BZ473" s="103" t="s">
        <v>243</v>
      </c>
      <c r="CA473" s="103">
        <v>2177</v>
      </c>
      <c r="CC473" s="90">
        <v>4840</v>
      </c>
      <c r="CD473" s="89" t="s">
        <v>2490</v>
      </c>
      <c r="CF473" s="90">
        <v>46211</v>
      </c>
      <c r="CG473" s="92" t="s">
        <v>2491</v>
      </c>
    </row>
    <row r="474" spans="73:85">
      <c r="BU474" s="95"/>
      <c r="BV474" s="95"/>
      <c r="BW474" s="95"/>
      <c r="BY474" s="102" t="s">
        <v>695</v>
      </c>
      <c r="BZ474" s="103" t="s">
        <v>243</v>
      </c>
      <c r="CA474" s="103">
        <v>535</v>
      </c>
      <c r="CC474" s="90">
        <v>4845</v>
      </c>
      <c r="CD474" s="89" t="s">
        <v>2492</v>
      </c>
      <c r="CF474" s="90">
        <v>46212</v>
      </c>
      <c r="CG474" s="92" t="s">
        <v>2493</v>
      </c>
    </row>
    <row r="475" spans="73:85">
      <c r="BU475" s="95"/>
      <c r="BV475" s="95"/>
      <c r="BW475" s="95"/>
      <c r="BY475" s="102" t="s">
        <v>1615</v>
      </c>
      <c r="BZ475" s="103" t="s">
        <v>396</v>
      </c>
      <c r="CA475" s="103">
        <v>6007</v>
      </c>
      <c r="CC475" s="90">
        <v>4850</v>
      </c>
      <c r="CD475" s="89" t="s">
        <v>1067</v>
      </c>
      <c r="CF475" s="90">
        <v>46213</v>
      </c>
      <c r="CG475" s="92" t="s">
        <v>2494</v>
      </c>
    </row>
    <row r="476" spans="73:85">
      <c r="BU476" s="95"/>
      <c r="BV476" s="95"/>
      <c r="BW476" s="95"/>
      <c r="BY476" s="102" t="s">
        <v>1269</v>
      </c>
      <c r="BZ476" s="103" t="s">
        <v>396</v>
      </c>
      <c r="CA476" s="103">
        <v>1433</v>
      </c>
      <c r="CC476" s="90">
        <v>4860</v>
      </c>
      <c r="CD476" s="89" t="s">
        <v>2495</v>
      </c>
      <c r="CF476" s="90">
        <v>46214</v>
      </c>
      <c r="CG476" s="92" t="s">
        <v>2496</v>
      </c>
    </row>
    <row r="477" spans="73:85">
      <c r="BU477" s="95"/>
      <c r="BV477" s="95"/>
      <c r="BW477" s="95"/>
      <c r="BY477" s="102" t="s">
        <v>1529</v>
      </c>
      <c r="BZ477" s="103" t="s">
        <v>685</v>
      </c>
      <c r="CA477" s="103">
        <v>3177</v>
      </c>
      <c r="CC477" s="90">
        <v>4870</v>
      </c>
      <c r="CD477" s="89" t="s">
        <v>2497</v>
      </c>
      <c r="CF477" s="90">
        <v>46220</v>
      </c>
      <c r="CG477" s="92" t="s">
        <v>2498</v>
      </c>
    </row>
    <row r="478" spans="73:85">
      <c r="BU478" s="95"/>
      <c r="BV478" s="95"/>
      <c r="BW478" s="95"/>
      <c r="BY478" s="102" t="s">
        <v>469</v>
      </c>
      <c r="BZ478" s="103" t="s">
        <v>470</v>
      </c>
      <c r="CA478" s="103">
        <v>305</v>
      </c>
      <c r="CC478" s="90">
        <v>4880</v>
      </c>
      <c r="CD478" s="89" t="s">
        <v>2499</v>
      </c>
      <c r="CF478" s="90">
        <v>46230</v>
      </c>
      <c r="CG478" s="92" t="s">
        <v>2500</v>
      </c>
    </row>
    <row r="479" spans="73:85">
      <c r="BU479" s="95"/>
      <c r="BV479" s="95"/>
      <c r="BW479" s="95"/>
      <c r="BY479" s="102" t="s">
        <v>736</v>
      </c>
      <c r="BZ479" s="103" t="s">
        <v>438</v>
      </c>
      <c r="CA479" s="103">
        <v>570</v>
      </c>
      <c r="CC479" s="90">
        <v>4890</v>
      </c>
      <c r="CD479" s="89" t="s">
        <v>2501</v>
      </c>
      <c r="CF479" s="90">
        <v>46240</v>
      </c>
      <c r="CG479" s="92" t="s">
        <v>2502</v>
      </c>
    </row>
    <row r="480" spans="73:85">
      <c r="BU480" s="95"/>
      <c r="BV480" s="95"/>
      <c r="BW480" s="95"/>
      <c r="BY480" s="102" t="s">
        <v>1381</v>
      </c>
      <c r="BZ480" s="103" t="s">
        <v>438</v>
      </c>
      <c r="CA480" s="103">
        <v>2420</v>
      </c>
      <c r="CC480" s="90">
        <v>4900</v>
      </c>
      <c r="CD480" s="89" t="s">
        <v>2503</v>
      </c>
      <c r="CF480" s="90">
        <v>46311</v>
      </c>
      <c r="CG480" s="92" t="s">
        <v>2504</v>
      </c>
    </row>
    <row r="481" spans="73:85">
      <c r="BU481" s="95"/>
      <c r="BV481" s="95"/>
      <c r="BW481" s="95"/>
      <c r="BY481" s="102" t="s">
        <v>1612</v>
      </c>
      <c r="BZ481" s="103" t="s">
        <v>438</v>
      </c>
      <c r="CA481" s="103">
        <v>5233</v>
      </c>
      <c r="CC481" s="90">
        <v>4904</v>
      </c>
      <c r="CD481" s="89" t="s">
        <v>558</v>
      </c>
      <c r="CF481" s="90">
        <v>46312</v>
      </c>
      <c r="CG481" s="92" t="s">
        <v>2505</v>
      </c>
    </row>
    <row r="482" spans="73:85">
      <c r="BU482" s="95"/>
      <c r="BV482" s="95"/>
      <c r="BW482" s="95"/>
      <c r="BY482" s="102" t="s">
        <v>1094</v>
      </c>
      <c r="BZ482" s="103" t="s">
        <v>266</v>
      </c>
      <c r="CA482" s="103">
        <v>1116</v>
      </c>
      <c r="CC482" s="90">
        <v>4905</v>
      </c>
      <c r="CD482" s="89" t="s">
        <v>2506</v>
      </c>
      <c r="CF482" s="90">
        <v>46320</v>
      </c>
      <c r="CG482" s="92" t="s">
        <v>2507</v>
      </c>
    </row>
    <row r="483" spans="73:85">
      <c r="BU483" s="95"/>
      <c r="BV483" s="95"/>
      <c r="BW483" s="95"/>
      <c r="BY483" s="102" t="s">
        <v>1648</v>
      </c>
      <c r="BZ483" s="103" t="s">
        <v>438</v>
      </c>
      <c r="CA483" s="103">
        <v>6060</v>
      </c>
      <c r="CC483" s="90">
        <v>4910</v>
      </c>
      <c r="CD483" s="89" t="s">
        <v>2508</v>
      </c>
      <c r="CF483" s="90">
        <v>46331</v>
      </c>
      <c r="CG483" s="92" t="s">
        <v>2509</v>
      </c>
    </row>
    <row r="484" spans="73:85">
      <c r="BU484" s="95"/>
      <c r="BV484" s="95"/>
      <c r="BW484" s="95"/>
      <c r="BY484" s="102" t="s">
        <v>459</v>
      </c>
      <c r="BZ484" s="103" t="s">
        <v>438</v>
      </c>
      <c r="CA484" s="103">
        <v>301</v>
      </c>
      <c r="CC484" s="90">
        <v>4920</v>
      </c>
      <c r="CD484" s="89" t="s">
        <v>2510</v>
      </c>
      <c r="CF484" s="90">
        <v>46332</v>
      </c>
      <c r="CG484" s="92" t="s">
        <v>2511</v>
      </c>
    </row>
    <row r="485" spans="73:85">
      <c r="BU485" s="95"/>
      <c r="BV485" s="95"/>
      <c r="BW485" s="95"/>
      <c r="BY485" s="102" t="s">
        <v>1508</v>
      </c>
      <c r="BZ485" s="103" t="s">
        <v>279</v>
      </c>
      <c r="CA485" s="103">
        <v>2915</v>
      </c>
      <c r="CC485" s="90">
        <v>4925</v>
      </c>
      <c r="CD485" s="89" t="s">
        <v>2512</v>
      </c>
      <c r="CF485" s="90">
        <v>46341</v>
      </c>
      <c r="CG485" s="92" t="s">
        <v>2513</v>
      </c>
    </row>
    <row r="486" spans="73:85">
      <c r="BU486" s="95"/>
      <c r="BV486" s="95"/>
      <c r="BW486" s="95"/>
      <c r="BY486" s="102" t="s">
        <v>1375</v>
      </c>
      <c r="BZ486" s="103" t="s">
        <v>474</v>
      </c>
      <c r="CA486" s="103">
        <v>2380</v>
      </c>
      <c r="CC486" s="90">
        <v>4930</v>
      </c>
      <c r="CD486" s="89" t="s">
        <v>2514</v>
      </c>
      <c r="CF486" s="90">
        <v>46342</v>
      </c>
      <c r="CG486" s="92" t="s">
        <v>2515</v>
      </c>
    </row>
    <row r="487" spans="73:85">
      <c r="BU487" s="95"/>
      <c r="BV487" s="95"/>
      <c r="BW487" s="95"/>
      <c r="BY487" s="102" t="s">
        <v>1277</v>
      </c>
      <c r="BZ487" s="103" t="s">
        <v>474</v>
      </c>
      <c r="CA487" s="103">
        <v>1441</v>
      </c>
      <c r="CC487" s="90">
        <v>4935</v>
      </c>
      <c r="CD487" s="89" t="s">
        <v>2516</v>
      </c>
      <c r="CF487" s="90">
        <v>46350</v>
      </c>
      <c r="CG487" s="92" t="s">
        <v>2517</v>
      </c>
    </row>
    <row r="488" spans="73:85">
      <c r="BU488" s="95"/>
      <c r="BV488" s="95"/>
      <c r="BW488" s="95"/>
      <c r="BY488" s="102" t="s">
        <v>715</v>
      </c>
      <c r="BZ488" s="103" t="s">
        <v>392</v>
      </c>
      <c r="CA488" s="103">
        <v>552</v>
      </c>
      <c r="CC488" s="90">
        <v>4939</v>
      </c>
      <c r="CD488" s="89" t="s">
        <v>2518</v>
      </c>
      <c r="CF488" s="90">
        <v>46361</v>
      </c>
      <c r="CG488" s="92" t="s">
        <v>2519</v>
      </c>
    </row>
    <row r="489" spans="73:85">
      <c r="BU489" s="95"/>
      <c r="BV489" s="95"/>
      <c r="BW489" s="95"/>
      <c r="BY489" s="102" t="s">
        <v>1295</v>
      </c>
      <c r="BZ489" s="103" t="s">
        <v>731</v>
      </c>
      <c r="CA489" s="103">
        <v>2102</v>
      </c>
      <c r="CC489" s="90">
        <v>4940</v>
      </c>
      <c r="CD489" s="89" t="s">
        <v>2520</v>
      </c>
      <c r="CF489" s="90">
        <v>46362</v>
      </c>
      <c r="CG489" s="92" t="s">
        <v>2521</v>
      </c>
    </row>
    <row r="490" spans="73:85">
      <c r="BU490" s="95"/>
      <c r="BV490" s="95"/>
      <c r="BW490" s="95"/>
      <c r="BY490" s="102" t="s">
        <v>1736</v>
      </c>
      <c r="BZ490" s="103" t="s">
        <v>719</v>
      </c>
      <c r="CA490" s="103">
        <v>6234</v>
      </c>
      <c r="CC490" s="90">
        <v>4950</v>
      </c>
      <c r="CD490" s="89" t="s">
        <v>2522</v>
      </c>
      <c r="CF490" s="90">
        <v>46370</v>
      </c>
      <c r="CG490" s="92" t="s">
        <v>2523</v>
      </c>
    </row>
    <row r="491" spans="73:85">
      <c r="BU491" s="95"/>
      <c r="BV491" s="95"/>
      <c r="BW491" s="95"/>
      <c r="BY491" s="102" t="s">
        <v>1022</v>
      </c>
      <c r="BZ491" s="103" t="s">
        <v>329</v>
      </c>
      <c r="CA491" s="103">
        <v>752</v>
      </c>
      <c r="CC491" s="90">
        <v>4960</v>
      </c>
      <c r="CD491" s="89" t="s">
        <v>2524</v>
      </c>
      <c r="CF491" s="90">
        <v>46381</v>
      </c>
      <c r="CG491" s="92" t="s">
        <v>2525</v>
      </c>
    </row>
    <row r="492" spans="73:85">
      <c r="BU492" s="95"/>
      <c r="BV492" s="95"/>
      <c r="BW492" s="95"/>
      <c r="BY492" s="102" t="s">
        <v>798</v>
      </c>
      <c r="BZ492" s="103" t="s">
        <v>404</v>
      </c>
      <c r="CA492" s="103">
        <v>603</v>
      </c>
      <c r="CC492" s="90">
        <v>4970</v>
      </c>
      <c r="CD492" s="89" t="s">
        <v>2526</v>
      </c>
      <c r="CF492" s="90">
        <v>46382</v>
      </c>
      <c r="CG492" s="92" t="s">
        <v>2527</v>
      </c>
    </row>
    <row r="493" spans="73:85">
      <c r="BU493" s="95"/>
      <c r="BV493" s="95"/>
      <c r="BW493" s="95"/>
      <c r="BY493" s="102" t="s">
        <v>1112</v>
      </c>
      <c r="BZ493" s="103" t="s">
        <v>305</v>
      </c>
      <c r="CA493" s="103">
        <v>1155</v>
      </c>
      <c r="CC493" s="90">
        <v>4974</v>
      </c>
      <c r="CD493" s="89" t="s">
        <v>2528</v>
      </c>
      <c r="CF493" s="90">
        <v>46390</v>
      </c>
      <c r="CG493" s="92" t="s">
        <v>2529</v>
      </c>
    </row>
    <row r="494" spans="73:85">
      <c r="BU494" s="95"/>
      <c r="BV494" s="95"/>
      <c r="BW494" s="95"/>
      <c r="BY494" s="102" t="s">
        <v>292</v>
      </c>
      <c r="BZ494" s="103" t="s">
        <v>293</v>
      </c>
      <c r="CA494" s="103">
        <v>101</v>
      </c>
      <c r="CC494" s="90">
        <v>4980</v>
      </c>
      <c r="CD494" s="89" t="s">
        <v>2530</v>
      </c>
      <c r="CF494" s="90">
        <v>46410</v>
      </c>
      <c r="CG494" s="92" t="s">
        <v>2531</v>
      </c>
    </row>
    <row r="495" spans="73:85">
      <c r="BU495" s="95"/>
      <c r="BV495" s="95"/>
      <c r="BW495" s="95"/>
      <c r="BY495" s="102" t="s">
        <v>1511</v>
      </c>
      <c r="BZ495" s="103" t="s">
        <v>279</v>
      </c>
      <c r="CA495" s="103">
        <v>2921</v>
      </c>
      <c r="CC495" s="90">
        <v>4990</v>
      </c>
      <c r="CD495" s="89" t="s">
        <v>2532</v>
      </c>
      <c r="CF495" s="90">
        <v>46421</v>
      </c>
      <c r="CG495" s="92" t="s">
        <v>2533</v>
      </c>
    </row>
    <row r="496" spans="73:85">
      <c r="BU496" s="95"/>
      <c r="BV496" s="95"/>
      <c r="BW496" s="95"/>
      <c r="BY496" s="102" t="s">
        <v>1494</v>
      </c>
      <c r="BZ496" s="103" t="s">
        <v>657</v>
      </c>
      <c r="CA496" s="103">
        <v>2862</v>
      </c>
      <c r="CC496" s="90">
        <v>5000</v>
      </c>
      <c r="CD496" s="89" t="s">
        <v>2534</v>
      </c>
      <c r="CF496" s="90">
        <v>46422</v>
      </c>
      <c r="CG496" s="92" t="s">
        <v>2535</v>
      </c>
    </row>
    <row r="497" spans="73:85">
      <c r="BU497" s="95"/>
      <c r="BV497" s="95"/>
      <c r="BW497" s="95"/>
      <c r="BY497" s="102" t="s">
        <v>1576</v>
      </c>
      <c r="BZ497" s="103" t="s">
        <v>279</v>
      </c>
      <c r="CA497" s="103">
        <v>5049</v>
      </c>
      <c r="CC497" s="90">
        <v>5004</v>
      </c>
      <c r="CD497" s="89" t="s">
        <v>2536</v>
      </c>
      <c r="CF497" s="90">
        <v>46430</v>
      </c>
      <c r="CG497" s="92" t="s">
        <v>2537</v>
      </c>
    </row>
    <row r="498" spans="73:85">
      <c r="BU498" s="95"/>
      <c r="BV498" s="95"/>
      <c r="BW498" s="95"/>
      <c r="BY498" s="102" t="s">
        <v>1488</v>
      </c>
      <c r="BZ498" s="103" t="s">
        <v>657</v>
      </c>
      <c r="CA498" s="103">
        <v>2825</v>
      </c>
      <c r="CC498" s="90">
        <v>5030</v>
      </c>
      <c r="CD498" s="89" t="s">
        <v>2538</v>
      </c>
      <c r="CF498" s="90">
        <v>46441</v>
      </c>
      <c r="CG498" s="92" t="s">
        <v>2539</v>
      </c>
    </row>
    <row r="499" spans="73:85">
      <c r="BU499" s="95"/>
      <c r="BV499" s="95"/>
      <c r="BW499" s="95"/>
      <c r="BY499" s="102" t="s">
        <v>1181</v>
      </c>
      <c r="BZ499" s="103" t="s">
        <v>657</v>
      </c>
      <c r="CA499" s="103">
        <v>1320</v>
      </c>
      <c r="CC499" s="90">
        <v>5040</v>
      </c>
      <c r="CD499" s="89" t="s">
        <v>2540</v>
      </c>
      <c r="CF499" s="90">
        <v>46442</v>
      </c>
      <c r="CG499" s="92" t="s">
        <v>2541</v>
      </c>
    </row>
    <row r="500" spans="73:85">
      <c r="BU500" s="95"/>
      <c r="BV500" s="95"/>
      <c r="BW500" s="95"/>
      <c r="BY500" s="102" t="s">
        <v>862</v>
      </c>
      <c r="BZ500" s="103" t="s">
        <v>657</v>
      </c>
      <c r="CA500" s="103">
        <v>645</v>
      </c>
      <c r="CC500" s="90">
        <v>5050</v>
      </c>
      <c r="CD500" s="89" t="s">
        <v>2542</v>
      </c>
      <c r="CF500" s="90">
        <v>46450</v>
      </c>
      <c r="CG500" s="92" t="s">
        <v>2543</v>
      </c>
    </row>
    <row r="501" spans="73:85">
      <c r="BU501" s="95"/>
      <c r="BV501" s="95"/>
      <c r="BW501" s="95"/>
      <c r="BY501" s="102" t="s">
        <v>1665</v>
      </c>
      <c r="BZ501" s="103" t="s">
        <v>219</v>
      </c>
      <c r="CA501" s="103">
        <v>6082</v>
      </c>
      <c r="CC501" s="90">
        <v>5054</v>
      </c>
      <c r="CD501" s="89" t="s">
        <v>2544</v>
      </c>
      <c r="CF501" s="90">
        <v>46460</v>
      </c>
      <c r="CG501" s="92" t="s">
        <v>2545</v>
      </c>
    </row>
    <row r="502" spans="73:85">
      <c r="BU502" s="95"/>
      <c r="BV502" s="95"/>
      <c r="BW502" s="95"/>
      <c r="BY502" s="102" t="s">
        <v>1177</v>
      </c>
      <c r="BZ502" s="103" t="s">
        <v>219</v>
      </c>
      <c r="CA502" s="103">
        <v>1309</v>
      </c>
      <c r="CC502" s="90">
        <v>5060</v>
      </c>
      <c r="CD502" s="89" t="s">
        <v>2546</v>
      </c>
      <c r="CF502" s="90">
        <v>46470</v>
      </c>
      <c r="CG502" s="92" t="s">
        <v>2547</v>
      </c>
    </row>
    <row r="503" spans="73:85">
      <c r="BU503" s="95"/>
      <c r="BV503" s="95"/>
      <c r="BW503" s="95"/>
      <c r="BY503" s="102" t="s">
        <v>1036</v>
      </c>
      <c r="BZ503" s="103" t="s">
        <v>719</v>
      </c>
      <c r="CA503" s="103">
        <v>777</v>
      </c>
      <c r="CC503" s="90">
        <v>5070</v>
      </c>
      <c r="CD503" s="89" t="s">
        <v>2548</v>
      </c>
      <c r="CF503" s="90">
        <v>46480</v>
      </c>
      <c r="CG503" s="92" t="s">
        <v>2549</v>
      </c>
    </row>
    <row r="504" spans="73:85">
      <c r="BU504" s="95"/>
      <c r="BV504" s="95"/>
      <c r="BW504" s="95"/>
      <c r="BY504" s="102" t="s">
        <v>1212</v>
      </c>
      <c r="BZ504" s="103" t="s">
        <v>404</v>
      </c>
      <c r="CA504" s="103">
        <v>1361</v>
      </c>
      <c r="CC504" s="90">
        <v>5085</v>
      </c>
      <c r="CD504" s="89" t="s">
        <v>2550</v>
      </c>
      <c r="CF504" s="90">
        <v>46491</v>
      </c>
      <c r="CG504" s="92" t="s">
        <v>2551</v>
      </c>
    </row>
    <row r="505" spans="73:85">
      <c r="BU505" s="95"/>
      <c r="BV505" s="95"/>
      <c r="BW505" s="95"/>
      <c r="BY505" s="102" t="s">
        <v>1730</v>
      </c>
      <c r="BZ505" s="103" t="s">
        <v>781</v>
      </c>
      <c r="CA505" s="103">
        <v>6219</v>
      </c>
      <c r="CC505" s="90">
        <v>5090</v>
      </c>
      <c r="CD505" s="89" t="s">
        <v>2552</v>
      </c>
      <c r="CF505" s="90">
        <v>46492</v>
      </c>
      <c r="CG505" s="92" t="s">
        <v>2553</v>
      </c>
    </row>
    <row r="506" spans="73:85">
      <c r="BU506" s="95"/>
      <c r="BV506" s="95"/>
      <c r="BW506" s="95"/>
      <c r="BY506" s="102" t="s">
        <v>1025</v>
      </c>
      <c r="BZ506" s="103" t="s">
        <v>731</v>
      </c>
      <c r="CA506" s="103">
        <v>755</v>
      </c>
      <c r="CC506" s="90">
        <v>5100</v>
      </c>
      <c r="CD506" s="89" t="s">
        <v>2554</v>
      </c>
      <c r="CF506" s="90">
        <v>46493</v>
      </c>
      <c r="CG506" s="92" t="s">
        <v>2555</v>
      </c>
    </row>
    <row r="507" spans="73:85">
      <c r="BU507" s="95"/>
      <c r="BV507" s="95"/>
      <c r="BW507" s="95"/>
      <c r="BY507" s="102" t="s">
        <v>691</v>
      </c>
      <c r="BZ507" s="103" t="s">
        <v>692</v>
      </c>
      <c r="CA507" s="103">
        <v>534</v>
      </c>
      <c r="CC507" s="90">
        <v>5110</v>
      </c>
      <c r="CD507" s="89" t="s">
        <v>2556</v>
      </c>
      <c r="CF507" s="90">
        <v>46494</v>
      </c>
      <c r="CG507" s="92" t="s">
        <v>2557</v>
      </c>
    </row>
    <row r="508" spans="73:85">
      <c r="BU508" s="95"/>
      <c r="BV508" s="95"/>
      <c r="BW508" s="95"/>
      <c r="BY508" s="102" t="s">
        <v>1689</v>
      </c>
      <c r="BZ508" s="103" t="s">
        <v>565</v>
      </c>
      <c r="CA508" s="103">
        <v>6112</v>
      </c>
      <c r="CC508" s="90">
        <v>5114</v>
      </c>
      <c r="CD508" s="89" t="s">
        <v>1514</v>
      </c>
      <c r="CF508" s="90">
        <v>46510</v>
      </c>
      <c r="CG508" s="92" t="s">
        <v>2558</v>
      </c>
    </row>
    <row r="509" spans="73:85">
      <c r="BU509" s="95"/>
      <c r="BV509" s="95"/>
      <c r="BW509" s="95"/>
      <c r="BY509" s="102" t="s">
        <v>1311</v>
      </c>
      <c r="BZ509" s="103" t="s">
        <v>692</v>
      </c>
      <c r="CA509" s="103">
        <v>2165</v>
      </c>
      <c r="CC509" s="90">
        <v>5120</v>
      </c>
      <c r="CD509" s="89" t="s">
        <v>2559</v>
      </c>
      <c r="CF509" s="90">
        <v>46520</v>
      </c>
      <c r="CG509" s="92" t="s">
        <v>2560</v>
      </c>
    </row>
    <row r="510" spans="73:85">
      <c r="BU510" s="95"/>
      <c r="BV510" s="95"/>
      <c r="BW510" s="95"/>
      <c r="BY510" s="102" t="s">
        <v>1288</v>
      </c>
      <c r="BZ510" s="103" t="s">
        <v>692</v>
      </c>
      <c r="CA510" s="103">
        <v>1455</v>
      </c>
      <c r="CC510" s="90">
        <v>5130</v>
      </c>
      <c r="CD510" s="89" t="s">
        <v>2561</v>
      </c>
      <c r="CF510" s="90">
        <v>46610</v>
      </c>
      <c r="CG510" s="92" t="s">
        <v>2562</v>
      </c>
    </row>
    <row r="511" spans="73:85">
      <c r="BU511" s="95"/>
      <c r="BV511" s="95"/>
      <c r="BW511" s="95"/>
      <c r="BY511" s="102" t="s">
        <v>1632</v>
      </c>
      <c r="BZ511" s="103" t="s">
        <v>692</v>
      </c>
      <c r="CA511" s="103">
        <v>6037</v>
      </c>
      <c r="CC511" s="90">
        <v>5140</v>
      </c>
      <c r="CD511" s="89" t="s">
        <v>2563</v>
      </c>
      <c r="CF511" s="90">
        <v>46620</v>
      </c>
      <c r="CG511" s="92" t="s">
        <v>2564</v>
      </c>
    </row>
    <row r="512" spans="73:85">
      <c r="BU512" s="95"/>
      <c r="BV512" s="95"/>
      <c r="BW512" s="95"/>
      <c r="BY512" s="102" t="s">
        <v>425</v>
      </c>
      <c r="BZ512" s="103" t="s">
        <v>426</v>
      </c>
      <c r="CA512" s="103">
        <v>266</v>
      </c>
      <c r="CC512" s="90">
        <v>5150</v>
      </c>
      <c r="CD512" s="89" t="s">
        <v>2565</v>
      </c>
      <c r="CF512" s="90">
        <v>46630</v>
      </c>
      <c r="CG512" s="92" t="s">
        <v>2566</v>
      </c>
    </row>
    <row r="513" spans="73:85">
      <c r="BU513" s="95"/>
      <c r="BV513" s="95"/>
      <c r="BW513" s="95"/>
      <c r="BY513" s="102" t="s">
        <v>1649</v>
      </c>
      <c r="BZ513" s="103" t="s">
        <v>426</v>
      </c>
      <c r="CA513" s="103">
        <v>6061</v>
      </c>
      <c r="CC513" s="90">
        <v>5155</v>
      </c>
      <c r="CD513" s="89" t="s">
        <v>2567</v>
      </c>
      <c r="CF513" s="90">
        <v>46640</v>
      </c>
      <c r="CG513" s="92" t="s">
        <v>2568</v>
      </c>
    </row>
    <row r="514" spans="73:85">
      <c r="BU514" s="95"/>
      <c r="BV514" s="95"/>
      <c r="BW514" s="95"/>
      <c r="BY514" s="102" t="s">
        <v>1463</v>
      </c>
      <c r="BZ514" s="103" t="s">
        <v>426</v>
      </c>
      <c r="CA514" s="103">
        <v>2726</v>
      </c>
      <c r="CC514" s="90">
        <v>5160</v>
      </c>
      <c r="CD514" s="89" t="s">
        <v>2569</v>
      </c>
      <c r="CF514" s="90">
        <v>46650</v>
      </c>
      <c r="CG514" s="92" t="s">
        <v>2570</v>
      </c>
    </row>
    <row r="515" spans="73:85">
      <c r="BU515" s="95"/>
      <c r="BV515" s="95"/>
      <c r="BW515" s="95"/>
      <c r="BY515" s="102" t="s">
        <v>495</v>
      </c>
      <c r="BZ515" s="103" t="s">
        <v>496</v>
      </c>
      <c r="CA515" s="103">
        <v>325</v>
      </c>
      <c r="CC515" s="90">
        <v>5180</v>
      </c>
      <c r="CD515" s="89" t="s">
        <v>2571</v>
      </c>
      <c r="CF515" s="90">
        <v>46660</v>
      </c>
      <c r="CG515" s="92" t="s">
        <v>2572</v>
      </c>
    </row>
    <row r="516" spans="73:85">
      <c r="BU516" s="95"/>
      <c r="BV516" s="95"/>
      <c r="BW516" s="95"/>
      <c r="BY516" s="102" t="s">
        <v>1228</v>
      </c>
      <c r="BZ516" s="103" t="s">
        <v>496</v>
      </c>
      <c r="CA516" s="103">
        <v>1384</v>
      </c>
      <c r="CC516" s="90">
        <v>5200</v>
      </c>
      <c r="CD516" s="89" t="s">
        <v>2573</v>
      </c>
      <c r="CF516" s="90">
        <v>46690</v>
      </c>
      <c r="CG516" s="92" t="s">
        <v>2574</v>
      </c>
    </row>
    <row r="517" spans="73:85">
      <c r="BU517" s="95"/>
      <c r="BV517" s="95"/>
      <c r="BW517" s="95"/>
      <c r="BY517" s="102" t="s">
        <v>627</v>
      </c>
      <c r="BZ517" s="103" t="s">
        <v>426</v>
      </c>
      <c r="CA517" s="103">
        <v>464</v>
      </c>
      <c r="CC517" s="90">
        <v>5210</v>
      </c>
      <c r="CD517" s="89" t="s">
        <v>2575</v>
      </c>
      <c r="CF517" s="90">
        <v>46711</v>
      </c>
      <c r="CG517" s="92" t="s">
        <v>2576</v>
      </c>
    </row>
    <row r="518" spans="73:85">
      <c r="BU518" s="95"/>
      <c r="BV518" s="95"/>
      <c r="BW518" s="95"/>
      <c r="BY518" s="102" t="s">
        <v>1155</v>
      </c>
      <c r="BZ518" s="103" t="s">
        <v>572</v>
      </c>
      <c r="CA518" s="103">
        <v>1268</v>
      </c>
      <c r="CC518" s="90">
        <v>5225</v>
      </c>
      <c r="CD518" s="89" t="s">
        <v>2577</v>
      </c>
      <c r="CF518" s="90">
        <v>46712</v>
      </c>
      <c r="CG518" s="92" t="s">
        <v>2578</v>
      </c>
    </row>
    <row r="519" spans="73:85">
      <c r="BU519" s="95"/>
      <c r="BV519" s="95"/>
      <c r="BW519" s="95"/>
      <c r="BY519" s="102" t="s">
        <v>492</v>
      </c>
      <c r="BZ519" s="103" t="s">
        <v>426</v>
      </c>
      <c r="CA519" s="103">
        <v>321</v>
      </c>
      <c r="CC519" s="90">
        <v>5230</v>
      </c>
      <c r="CD519" s="89" t="s">
        <v>2579</v>
      </c>
      <c r="CF519" s="90">
        <v>46720</v>
      </c>
      <c r="CG519" s="92" t="s">
        <v>2580</v>
      </c>
    </row>
    <row r="520" spans="73:85">
      <c r="BU520" s="95"/>
      <c r="BV520" s="95"/>
      <c r="BW520" s="95"/>
      <c r="BY520" s="102" t="s">
        <v>1248</v>
      </c>
      <c r="BZ520" s="103" t="s">
        <v>426</v>
      </c>
      <c r="CA520" s="103">
        <v>1407</v>
      </c>
      <c r="CC520" s="90">
        <v>5300</v>
      </c>
      <c r="CD520" s="89" t="s">
        <v>2581</v>
      </c>
      <c r="CF520" s="90">
        <v>46731</v>
      </c>
      <c r="CG520" s="92" t="s">
        <v>2582</v>
      </c>
    </row>
    <row r="521" spans="73:85">
      <c r="BU521" s="95"/>
      <c r="BV521" s="95"/>
      <c r="BW521" s="95"/>
      <c r="BY521" s="102" t="s">
        <v>854</v>
      </c>
      <c r="BZ521" s="103" t="s">
        <v>223</v>
      </c>
      <c r="CA521" s="103">
        <v>640</v>
      </c>
      <c r="CC521" s="90">
        <v>5301</v>
      </c>
      <c r="CD521" s="89" t="s">
        <v>2583</v>
      </c>
      <c r="CF521" s="90">
        <v>46732</v>
      </c>
      <c r="CG521" s="92" t="s">
        <v>2584</v>
      </c>
    </row>
    <row r="522" spans="73:85">
      <c r="BU522" s="95"/>
      <c r="BV522" s="95"/>
      <c r="BW522" s="95"/>
      <c r="BY522" s="102" t="s">
        <v>1470</v>
      </c>
      <c r="BZ522" s="103" t="s">
        <v>223</v>
      </c>
      <c r="CA522" s="103">
        <v>2743</v>
      </c>
      <c r="CC522" s="90">
        <v>5320</v>
      </c>
      <c r="CD522" s="89" t="s">
        <v>2585</v>
      </c>
      <c r="CF522" s="90">
        <v>46740</v>
      </c>
      <c r="CG522" s="92" t="s">
        <v>2586</v>
      </c>
    </row>
    <row r="523" spans="73:85">
      <c r="BU523" s="95"/>
      <c r="BV523" s="95"/>
      <c r="BW523" s="95"/>
      <c r="BY523" s="102" t="s">
        <v>340</v>
      </c>
      <c r="BZ523" s="103" t="s">
        <v>341</v>
      </c>
      <c r="CA523" s="103">
        <v>158</v>
      </c>
      <c r="CC523" s="90">
        <v>5335</v>
      </c>
      <c r="CD523" s="89" t="s">
        <v>2587</v>
      </c>
      <c r="CF523" s="90">
        <v>46750</v>
      </c>
      <c r="CG523" s="92" t="s">
        <v>2588</v>
      </c>
    </row>
    <row r="524" spans="73:85">
      <c r="BU524" s="95"/>
      <c r="BV524" s="95"/>
      <c r="BW524" s="95"/>
      <c r="BY524" s="102" t="s">
        <v>1233</v>
      </c>
      <c r="BZ524" s="103" t="s">
        <v>341</v>
      </c>
      <c r="CA524" s="103">
        <v>1389</v>
      </c>
      <c r="CC524" s="90">
        <v>5340</v>
      </c>
      <c r="CD524" s="89" t="s">
        <v>2589</v>
      </c>
      <c r="CF524" s="90">
        <v>46761</v>
      </c>
      <c r="CG524" s="92" t="s">
        <v>2590</v>
      </c>
    </row>
    <row r="525" spans="73:85">
      <c r="BU525" s="95"/>
      <c r="BV525" s="95"/>
      <c r="BW525" s="95"/>
      <c r="BY525" s="102" t="s">
        <v>365</v>
      </c>
      <c r="BZ525" s="103" t="s">
        <v>348</v>
      </c>
      <c r="CA525" s="103">
        <v>205</v>
      </c>
      <c r="CC525" s="90">
        <v>5350</v>
      </c>
      <c r="CD525" s="89" t="s">
        <v>2591</v>
      </c>
      <c r="CF525" s="90">
        <v>46762</v>
      </c>
      <c r="CG525" s="92" t="s">
        <v>2592</v>
      </c>
    </row>
    <row r="526" spans="73:85">
      <c r="BU526" s="95"/>
      <c r="BV526" s="95"/>
      <c r="BW526" s="95"/>
      <c r="BY526" s="102" t="s">
        <v>347</v>
      </c>
      <c r="BZ526" s="103" t="s">
        <v>348</v>
      </c>
      <c r="CA526" s="103">
        <v>166</v>
      </c>
      <c r="CC526" s="90">
        <v>5360</v>
      </c>
      <c r="CD526" s="89" t="s">
        <v>2593</v>
      </c>
      <c r="CF526" s="90">
        <v>46771</v>
      </c>
      <c r="CG526" s="92" t="s">
        <v>2594</v>
      </c>
    </row>
    <row r="527" spans="73:85">
      <c r="BU527" s="95"/>
      <c r="BV527" s="95"/>
      <c r="BW527" s="95"/>
      <c r="BY527" s="102" t="s">
        <v>1234</v>
      </c>
      <c r="BZ527" s="103" t="s">
        <v>341</v>
      </c>
      <c r="CA527" s="103">
        <v>1390</v>
      </c>
      <c r="CC527" s="90">
        <v>5370</v>
      </c>
      <c r="CD527" s="89" t="s">
        <v>2595</v>
      </c>
      <c r="CF527" s="90">
        <v>46772</v>
      </c>
      <c r="CG527" s="92" t="s">
        <v>2596</v>
      </c>
    </row>
    <row r="528" spans="73:85">
      <c r="BU528" s="95"/>
      <c r="BV528" s="95"/>
      <c r="BW528" s="95"/>
      <c r="BY528" s="102" t="s">
        <v>1235</v>
      </c>
      <c r="BZ528" s="103" t="s">
        <v>348</v>
      </c>
      <c r="CA528" s="103">
        <v>1391</v>
      </c>
      <c r="CC528" s="90">
        <v>5385</v>
      </c>
      <c r="CD528" s="89" t="s">
        <v>2597</v>
      </c>
      <c r="CF528" s="90">
        <v>46773</v>
      </c>
      <c r="CG528" s="92" t="s">
        <v>2598</v>
      </c>
    </row>
    <row r="529" spans="73:85">
      <c r="BU529" s="95"/>
      <c r="BV529" s="95"/>
      <c r="BW529" s="95"/>
      <c r="BY529" s="102" t="s">
        <v>1236</v>
      </c>
      <c r="BZ529" s="103" t="s">
        <v>341</v>
      </c>
      <c r="CA529" s="103">
        <v>1392</v>
      </c>
      <c r="CC529" s="90">
        <v>5400</v>
      </c>
      <c r="CD529" s="89" t="s">
        <v>2599</v>
      </c>
      <c r="CF529" s="90">
        <v>46900</v>
      </c>
      <c r="CG529" s="92" t="s">
        <v>2600</v>
      </c>
    </row>
    <row r="530" spans="73:85">
      <c r="BU530" s="95"/>
      <c r="BV530" s="95"/>
      <c r="BW530" s="95"/>
      <c r="BY530" s="102" t="s">
        <v>1045</v>
      </c>
      <c r="BZ530" s="103" t="s">
        <v>443</v>
      </c>
      <c r="CA530" s="103">
        <v>788</v>
      </c>
      <c r="CC530" s="90">
        <v>5425</v>
      </c>
      <c r="CD530" s="89" t="s">
        <v>2601</v>
      </c>
      <c r="CF530" s="90">
        <v>47111</v>
      </c>
      <c r="CG530" s="92" t="s">
        <v>2602</v>
      </c>
    </row>
    <row r="531" spans="73:85">
      <c r="BU531" s="95"/>
      <c r="BV531" s="95"/>
      <c r="BW531" s="95"/>
      <c r="BY531" s="102" t="s">
        <v>442</v>
      </c>
      <c r="BZ531" s="103" t="s">
        <v>443</v>
      </c>
      <c r="CA531" s="103">
        <v>284</v>
      </c>
      <c r="CC531" s="90">
        <v>5430</v>
      </c>
      <c r="CD531" s="89" t="s">
        <v>2603</v>
      </c>
      <c r="CF531" s="90">
        <v>47112</v>
      </c>
      <c r="CG531" s="92" t="s">
        <v>2604</v>
      </c>
    </row>
    <row r="532" spans="73:85">
      <c r="BU532" s="95"/>
      <c r="BV532" s="95"/>
      <c r="BW532" s="95"/>
      <c r="BY532" s="102" t="s">
        <v>1492</v>
      </c>
      <c r="BZ532" s="103" t="s">
        <v>262</v>
      </c>
      <c r="CA532" s="103">
        <v>2850</v>
      </c>
      <c r="CC532" s="90">
        <v>5445</v>
      </c>
      <c r="CD532" s="89" t="s">
        <v>2605</v>
      </c>
      <c r="CF532" s="90">
        <v>47191</v>
      </c>
      <c r="CG532" s="92" t="s">
        <v>2606</v>
      </c>
    </row>
    <row r="533" spans="73:85">
      <c r="BU533" s="95"/>
      <c r="BV533" s="95"/>
      <c r="BW533" s="95"/>
      <c r="BY533" s="102" t="s">
        <v>851</v>
      </c>
      <c r="BZ533" s="103" t="s">
        <v>262</v>
      </c>
      <c r="CA533" s="103">
        <v>638</v>
      </c>
      <c r="CC533" s="90">
        <v>5450</v>
      </c>
      <c r="CD533" s="89" t="s">
        <v>2607</v>
      </c>
      <c r="CF533" s="90">
        <v>47192</v>
      </c>
      <c r="CG533" s="92" t="s">
        <v>2608</v>
      </c>
    </row>
    <row r="534" spans="73:85">
      <c r="BU534" s="95"/>
      <c r="BV534" s="95"/>
      <c r="BW534" s="95"/>
      <c r="BY534" s="102" t="s">
        <v>610</v>
      </c>
      <c r="BZ534" s="103" t="s">
        <v>262</v>
      </c>
      <c r="CA534" s="103">
        <v>441</v>
      </c>
      <c r="CC534" s="90">
        <v>5460</v>
      </c>
      <c r="CD534" s="89" t="s">
        <v>2609</v>
      </c>
      <c r="CF534" s="90">
        <v>47210</v>
      </c>
      <c r="CG534" s="92" t="s">
        <v>2610</v>
      </c>
    </row>
    <row r="535" spans="73:85">
      <c r="BU535" s="95"/>
      <c r="BV535" s="95"/>
      <c r="BW535" s="95"/>
      <c r="BY535" s="102" t="s">
        <v>843</v>
      </c>
      <c r="BZ535" s="103" t="s">
        <v>699</v>
      </c>
      <c r="CA535" s="103">
        <v>634</v>
      </c>
      <c r="CC535" s="90">
        <v>5470</v>
      </c>
      <c r="CD535" s="89" t="s">
        <v>2611</v>
      </c>
      <c r="CF535" s="90">
        <v>47220</v>
      </c>
      <c r="CG535" s="92" t="s">
        <v>2612</v>
      </c>
    </row>
    <row r="536" spans="73:85">
      <c r="BU536" s="95"/>
      <c r="BV536" s="95"/>
      <c r="BW536" s="95"/>
      <c r="BY536" s="102" t="s">
        <v>1666</v>
      </c>
      <c r="BZ536" s="103" t="s">
        <v>699</v>
      </c>
      <c r="CA536" s="103">
        <v>6083</v>
      </c>
      <c r="CC536" s="90">
        <v>6000</v>
      </c>
      <c r="CD536" s="89" t="s">
        <v>2613</v>
      </c>
      <c r="CF536" s="90">
        <v>47230</v>
      </c>
      <c r="CG536" s="92" t="s">
        <v>2614</v>
      </c>
    </row>
    <row r="537" spans="73:85">
      <c r="BU537" s="95"/>
      <c r="BV537" s="95"/>
      <c r="BW537" s="95"/>
      <c r="BY537" s="102" t="s">
        <v>1135</v>
      </c>
      <c r="BZ537" s="103" t="s">
        <v>699</v>
      </c>
      <c r="CA537" s="103">
        <v>1212</v>
      </c>
      <c r="CC537" s="90">
        <v>6004</v>
      </c>
      <c r="CD537" s="89" t="s">
        <v>2615</v>
      </c>
      <c r="CF537" s="90">
        <v>47240</v>
      </c>
      <c r="CG537" s="92" t="s">
        <v>2616</v>
      </c>
    </row>
    <row r="538" spans="73:85">
      <c r="BU538" s="95"/>
      <c r="BV538" s="95"/>
      <c r="BW538" s="95"/>
      <c r="BY538" s="102" t="s">
        <v>1135</v>
      </c>
      <c r="BZ538" s="103" t="s">
        <v>588</v>
      </c>
      <c r="CA538" s="103">
        <v>1212</v>
      </c>
      <c r="CC538" s="90">
        <v>6005</v>
      </c>
      <c r="CD538" s="89" t="s">
        <v>1366</v>
      </c>
      <c r="CF538" s="90">
        <v>47250</v>
      </c>
      <c r="CG538" s="92" t="s">
        <v>2617</v>
      </c>
    </row>
    <row r="539" spans="73:85">
      <c r="BU539" s="95"/>
      <c r="BV539" s="95"/>
      <c r="BW539" s="95"/>
      <c r="BY539" s="102" t="s">
        <v>840</v>
      </c>
      <c r="BZ539" s="103" t="s">
        <v>699</v>
      </c>
      <c r="CA539" s="103">
        <v>633</v>
      </c>
      <c r="CC539" s="90">
        <v>6030</v>
      </c>
      <c r="CD539" s="89" t="s">
        <v>2618</v>
      </c>
      <c r="CF539" s="90">
        <v>47260</v>
      </c>
      <c r="CG539" s="92" t="s">
        <v>2619</v>
      </c>
    </row>
    <row r="540" spans="73:85">
      <c r="BU540" s="95"/>
      <c r="BV540" s="95"/>
      <c r="BW540" s="95"/>
      <c r="BY540" s="102" t="s">
        <v>1011</v>
      </c>
      <c r="BZ540" s="103" t="s">
        <v>585</v>
      </c>
      <c r="CA540" s="103">
        <v>735</v>
      </c>
      <c r="CC540" s="90">
        <v>6040</v>
      </c>
      <c r="CD540" s="89" t="s">
        <v>2620</v>
      </c>
      <c r="CF540" s="90">
        <v>47291</v>
      </c>
      <c r="CG540" s="92" t="s">
        <v>2621</v>
      </c>
    </row>
    <row r="541" spans="73:85">
      <c r="BU541" s="95"/>
      <c r="BV541" s="95"/>
      <c r="BW541" s="95"/>
      <c r="BY541" s="102" t="s">
        <v>1320</v>
      </c>
      <c r="BZ541" s="103" t="s">
        <v>329</v>
      </c>
      <c r="CA541" s="103">
        <v>2201</v>
      </c>
      <c r="CC541" s="90">
        <v>6050</v>
      </c>
      <c r="CD541" s="89" t="s">
        <v>1633</v>
      </c>
      <c r="CF541" s="90">
        <v>47292</v>
      </c>
      <c r="CG541" s="92" t="s">
        <v>2622</v>
      </c>
    </row>
    <row r="542" spans="73:85">
      <c r="BU542" s="95"/>
      <c r="BV542" s="95"/>
      <c r="BW542" s="95"/>
      <c r="BY542" s="102" t="s">
        <v>942</v>
      </c>
      <c r="BZ542" s="103" t="s">
        <v>359</v>
      </c>
      <c r="CA542" s="103">
        <v>693</v>
      </c>
      <c r="CC542" s="90">
        <v>6060</v>
      </c>
      <c r="CD542" s="89" t="s">
        <v>2623</v>
      </c>
      <c r="CF542" s="90">
        <v>47293</v>
      </c>
      <c r="CG542" s="92" t="s">
        <v>2624</v>
      </c>
    </row>
    <row r="543" spans="73:85">
      <c r="BU543" s="95"/>
      <c r="BV543" s="95"/>
      <c r="BW543" s="95"/>
      <c r="BY543" s="102" t="s">
        <v>358</v>
      </c>
      <c r="BZ543" s="103" t="s">
        <v>359</v>
      </c>
      <c r="CA543" s="103">
        <v>191</v>
      </c>
      <c r="CC543" s="90">
        <v>6090</v>
      </c>
      <c r="CD543" s="89" t="s">
        <v>2625</v>
      </c>
      <c r="CF543" s="90">
        <v>47300</v>
      </c>
      <c r="CG543" s="92" t="s">
        <v>2626</v>
      </c>
    </row>
    <row r="544" spans="73:85">
      <c r="BU544" s="95"/>
      <c r="BV544" s="95"/>
      <c r="BW544" s="95"/>
      <c r="BY544" s="102" t="s">
        <v>1743</v>
      </c>
      <c r="BZ544" s="103" t="s">
        <v>1111</v>
      </c>
      <c r="CA544" s="103">
        <v>6253</v>
      </c>
      <c r="CC544" s="90">
        <v>6100</v>
      </c>
      <c r="CD544" s="89" t="s">
        <v>2627</v>
      </c>
      <c r="CF544" s="90">
        <v>47410</v>
      </c>
      <c r="CG544" s="92" t="s">
        <v>2628</v>
      </c>
    </row>
    <row r="545" spans="73:85">
      <c r="BU545" s="95"/>
      <c r="BV545" s="95"/>
      <c r="BW545" s="95"/>
      <c r="BY545" s="102" t="s">
        <v>1681</v>
      </c>
      <c r="BZ545" s="103" t="s">
        <v>443</v>
      </c>
      <c r="CA545" s="103">
        <v>6102</v>
      </c>
      <c r="CC545" s="90">
        <v>6110</v>
      </c>
      <c r="CD545" s="89" t="s">
        <v>2629</v>
      </c>
      <c r="CF545" s="90">
        <v>47420</v>
      </c>
      <c r="CG545" s="92" t="s">
        <v>2630</v>
      </c>
    </row>
    <row r="546" spans="73:85">
      <c r="BU546" s="95"/>
      <c r="BV546" s="95"/>
      <c r="BW546" s="95"/>
      <c r="BY546" s="102" t="s">
        <v>1179</v>
      </c>
      <c r="BZ546" s="103" t="s">
        <v>443</v>
      </c>
      <c r="CA546" s="103">
        <v>1314</v>
      </c>
      <c r="CC546" s="90">
        <v>6120</v>
      </c>
      <c r="CD546" s="89" t="s">
        <v>2631</v>
      </c>
      <c r="CF546" s="90">
        <v>47430</v>
      </c>
      <c r="CG546" s="92" t="s">
        <v>2632</v>
      </c>
    </row>
    <row r="547" spans="73:85">
      <c r="BU547" s="95"/>
      <c r="BV547" s="95"/>
      <c r="BW547" s="95"/>
      <c r="BY547" s="102" t="s">
        <v>702</v>
      </c>
      <c r="BZ547" s="103" t="s">
        <v>699</v>
      </c>
      <c r="CA547" s="103">
        <v>540</v>
      </c>
      <c r="CC547" s="90">
        <v>6150</v>
      </c>
      <c r="CD547" s="89" t="s">
        <v>2633</v>
      </c>
      <c r="CF547" s="90">
        <v>47510</v>
      </c>
      <c r="CG547" s="92" t="s">
        <v>2634</v>
      </c>
    </row>
    <row r="548" spans="73:85">
      <c r="BU548" s="95"/>
      <c r="BV548" s="95"/>
      <c r="BW548" s="95"/>
      <c r="BY548" s="102" t="s">
        <v>1617</v>
      </c>
      <c r="BZ548" s="103" t="s">
        <v>699</v>
      </c>
      <c r="CA548" s="103">
        <v>6013</v>
      </c>
      <c r="CC548" s="90">
        <v>6160</v>
      </c>
      <c r="CD548" s="89" t="s">
        <v>2635</v>
      </c>
      <c r="CF548" s="90">
        <v>47521</v>
      </c>
      <c r="CG548" s="92" t="s">
        <v>2636</v>
      </c>
    </row>
    <row r="549" spans="73:85">
      <c r="BU549" s="95"/>
      <c r="BV549" s="95"/>
      <c r="BW549" s="95"/>
      <c r="BY549" s="102" t="s">
        <v>1161</v>
      </c>
      <c r="BZ549" s="103" t="s">
        <v>699</v>
      </c>
      <c r="CA549" s="103">
        <v>1280</v>
      </c>
      <c r="CC549" s="90">
        <v>6185</v>
      </c>
      <c r="CD549" s="89" t="s">
        <v>2637</v>
      </c>
      <c r="CF549" s="90">
        <v>47522</v>
      </c>
      <c r="CG549" s="92" t="s">
        <v>2638</v>
      </c>
    </row>
    <row r="550" spans="73:85">
      <c r="BU550" s="95"/>
      <c r="BV550" s="95"/>
      <c r="BW550" s="95"/>
      <c r="BY550" s="102" t="s">
        <v>1692</v>
      </c>
      <c r="BZ550" s="103" t="s">
        <v>431</v>
      </c>
      <c r="CA550" s="103">
        <v>6125</v>
      </c>
      <c r="CC550" s="90">
        <v>6200</v>
      </c>
      <c r="CD550" s="89" t="s">
        <v>2639</v>
      </c>
      <c r="CF550" s="90">
        <v>47523</v>
      </c>
      <c r="CG550" s="92" t="s">
        <v>2640</v>
      </c>
    </row>
    <row r="551" spans="73:85">
      <c r="BU551" s="95"/>
      <c r="BV551" s="95"/>
      <c r="BW551" s="95"/>
      <c r="BY551" s="102" t="s">
        <v>1188</v>
      </c>
      <c r="BZ551" s="103" t="s">
        <v>639</v>
      </c>
      <c r="CA551" s="103">
        <v>1330</v>
      </c>
      <c r="CC551" s="90">
        <v>6201</v>
      </c>
      <c r="CD551" s="89" t="s">
        <v>1081</v>
      </c>
      <c r="CF551" s="90">
        <v>47530</v>
      </c>
      <c r="CG551" s="92" t="s">
        <v>2641</v>
      </c>
    </row>
    <row r="552" spans="73:85">
      <c r="BU552" s="95"/>
      <c r="BV552" s="95"/>
      <c r="BW552" s="95"/>
      <c r="BY552" s="102" t="s">
        <v>1568</v>
      </c>
      <c r="BZ552" s="103" t="s">
        <v>922</v>
      </c>
      <c r="CA552" s="103">
        <v>5029</v>
      </c>
      <c r="CC552" s="90">
        <v>6215</v>
      </c>
      <c r="CD552" s="89" t="s">
        <v>2642</v>
      </c>
      <c r="CF552" s="90">
        <v>47540</v>
      </c>
      <c r="CG552" s="92" t="s">
        <v>2643</v>
      </c>
    </row>
    <row r="553" spans="73:85">
      <c r="BU553" s="95"/>
      <c r="BV553" s="95"/>
      <c r="BW553" s="95"/>
      <c r="BY553" s="102" t="s">
        <v>1744</v>
      </c>
      <c r="BZ553" s="103" t="s">
        <v>426</v>
      </c>
      <c r="CA553" s="103">
        <v>6254</v>
      </c>
      <c r="CC553" s="90">
        <v>6225</v>
      </c>
      <c r="CD553" s="89" t="s">
        <v>2644</v>
      </c>
      <c r="CF553" s="90">
        <v>47591</v>
      </c>
      <c r="CG553" s="92" t="s">
        <v>2645</v>
      </c>
    </row>
    <row r="554" spans="73:85">
      <c r="BU554" s="95"/>
      <c r="BV554" s="95"/>
      <c r="BW554" s="95"/>
      <c r="BY554" s="102" t="s">
        <v>1384</v>
      </c>
      <c r="BZ554" s="103" t="s">
        <v>581</v>
      </c>
      <c r="CA554" s="103">
        <v>2432</v>
      </c>
      <c r="CC554" s="90">
        <v>6230</v>
      </c>
      <c r="CD554" s="89" t="s">
        <v>2646</v>
      </c>
      <c r="CF554" s="90">
        <v>47592</v>
      </c>
      <c r="CG554" s="92" t="s">
        <v>2647</v>
      </c>
    </row>
    <row r="555" spans="73:85">
      <c r="BU555" s="95"/>
      <c r="BV555" s="95"/>
      <c r="BW555" s="95"/>
      <c r="BY555" s="102" t="s">
        <v>1690</v>
      </c>
      <c r="BZ555" s="103" t="s">
        <v>279</v>
      </c>
      <c r="CA555" s="103">
        <v>6123</v>
      </c>
      <c r="CC555" s="90">
        <v>6250</v>
      </c>
      <c r="CD555" s="89" t="s">
        <v>2648</v>
      </c>
      <c r="CF555" s="90">
        <v>47593</v>
      </c>
      <c r="CG555" s="92" t="s">
        <v>2649</v>
      </c>
    </row>
    <row r="556" spans="73:85">
      <c r="BU556" s="95"/>
      <c r="BV556" s="95"/>
      <c r="BW556" s="95"/>
      <c r="BY556" s="102" t="s">
        <v>1064</v>
      </c>
      <c r="BZ556" s="103" t="s">
        <v>585</v>
      </c>
      <c r="CA556" s="103">
        <v>849</v>
      </c>
      <c r="CC556" s="90">
        <v>6260</v>
      </c>
      <c r="CD556" s="89" t="s">
        <v>2650</v>
      </c>
      <c r="CF556" s="90">
        <v>47610</v>
      </c>
      <c r="CG556" s="92" t="s">
        <v>2651</v>
      </c>
    </row>
    <row r="557" spans="73:85">
      <c r="BU557" s="95"/>
      <c r="BV557" s="95"/>
      <c r="BW557" s="95"/>
      <c r="BY557" s="102" t="s">
        <v>1737</v>
      </c>
      <c r="BZ557" s="103" t="s">
        <v>243</v>
      </c>
      <c r="CA557" s="103">
        <v>6239</v>
      </c>
      <c r="CC557" s="90">
        <v>6270</v>
      </c>
      <c r="CD557" s="89" t="s">
        <v>2652</v>
      </c>
      <c r="CF557" s="90">
        <v>47620</v>
      </c>
      <c r="CG557" s="92" t="s">
        <v>2653</v>
      </c>
    </row>
    <row r="558" spans="73:85">
      <c r="BU558" s="95"/>
      <c r="BV558" s="95"/>
      <c r="BW558" s="95"/>
      <c r="BY558" s="102" t="s">
        <v>344</v>
      </c>
      <c r="BZ558" s="103" t="s">
        <v>266</v>
      </c>
      <c r="CA558" s="103">
        <v>161</v>
      </c>
      <c r="CC558" s="90">
        <v>6285</v>
      </c>
      <c r="CD558" s="89" t="s">
        <v>2654</v>
      </c>
      <c r="CF558" s="90">
        <v>47630</v>
      </c>
      <c r="CG558" s="92" t="s">
        <v>2655</v>
      </c>
    </row>
    <row r="559" spans="73:85">
      <c r="BU559" s="95"/>
      <c r="BV559" s="95"/>
      <c r="BW559" s="95"/>
      <c r="BY559" s="102" t="s">
        <v>1146</v>
      </c>
      <c r="BZ559" s="103" t="s">
        <v>243</v>
      </c>
      <c r="CA559" s="103">
        <v>1257</v>
      </c>
      <c r="CC559" s="90">
        <v>6290</v>
      </c>
      <c r="CD559" s="89" t="s">
        <v>2656</v>
      </c>
      <c r="CF559" s="90">
        <v>47640</v>
      </c>
      <c r="CG559" s="92" t="s">
        <v>2657</v>
      </c>
    </row>
    <row r="560" spans="73:85">
      <c r="BU560" s="95"/>
      <c r="BV560" s="95"/>
      <c r="BW560" s="95"/>
      <c r="BY560" s="102" t="s">
        <v>630</v>
      </c>
      <c r="BZ560" s="103" t="s">
        <v>243</v>
      </c>
      <c r="CA560" s="103">
        <v>468</v>
      </c>
      <c r="CC560" s="90">
        <v>6300</v>
      </c>
      <c r="CD560" s="89" t="s">
        <v>2658</v>
      </c>
      <c r="CF560" s="90">
        <v>47650</v>
      </c>
      <c r="CG560" s="92" t="s">
        <v>2659</v>
      </c>
    </row>
    <row r="561" spans="73:85">
      <c r="BU561" s="95"/>
      <c r="BV561" s="95"/>
      <c r="BW561" s="95"/>
      <c r="BY561" s="102" t="s">
        <v>769</v>
      </c>
      <c r="BZ561" s="103" t="s">
        <v>243</v>
      </c>
      <c r="CA561" s="103">
        <v>591</v>
      </c>
      <c r="CC561" s="90">
        <v>6301</v>
      </c>
      <c r="CD561" s="89" t="s">
        <v>2660</v>
      </c>
      <c r="CF561" s="90">
        <v>47711</v>
      </c>
      <c r="CG561" s="92" t="s">
        <v>2661</v>
      </c>
    </row>
    <row r="562" spans="73:85">
      <c r="BU562" s="95"/>
      <c r="BV562" s="95"/>
      <c r="BW562" s="95"/>
      <c r="BY562" s="102" t="s">
        <v>1563</v>
      </c>
      <c r="BZ562" s="103" t="s">
        <v>431</v>
      </c>
      <c r="CA562" s="103">
        <v>5016</v>
      </c>
      <c r="CC562" s="90">
        <v>6320</v>
      </c>
      <c r="CD562" s="89" t="s">
        <v>2662</v>
      </c>
      <c r="CF562" s="90">
        <v>47712</v>
      </c>
      <c r="CG562" s="92" t="s">
        <v>2663</v>
      </c>
    </row>
    <row r="563" spans="73:85">
      <c r="BU563" s="95"/>
      <c r="BV563" s="95"/>
      <c r="BW563" s="95"/>
      <c r="BY563" s="102" t="s">
        <v>1278</v>
      </c>
      <c r="BZ563" s="103" t="s">
        <v>431</v>
      </c>
      <c r="CA563" s="103">
        <v>1442</v>
      </c>
      <c r="CC563" s="90">
        <v>6324</v>
      </c>
      <c r="CD563" s="89" t="s">
        <v>2664</v>
      </c>
      <c r="CF563" s="90">
        <v>47721</v>
      </c>
      <c r="CG563" s="92" t="s">
        <v>2665</v>
      </c>
    </row>
    <row r="564" spans="73:85">
      <c r="BU564" s="95"/>
      <c r="BV564" s="95"/>
      <c r="BW564" s="95"/>
      <c r="BY564" s="102" t="s">
        <v>980</v>
      </c>
      <c r="BZ564" s="103" t="s">
        <v>585</v>
      </c>
      <c r="CA564" s="103">
        <v>714</v>
      </c>
      <c r="CC564" s="90">
        <v>6350</v>
      </c>
      <c r="CD564" s="89" t="s">
        <v>2666</v>
      </c>
      <c r="CF564" s="90">
        <v>47722</v>
      </c>
      <c r="CG564" s="92" t="s">
        <v>2667</v>
      </c>
    </row>
    <row r="565" spans="73:85">
      <c r="BU565" s="95"/>
      <c r="BV565" s="95"/>
      <c r="BW565" s="95"/>
      <c r="BY565" s="102" t="s">
        <v>1372</v>
      </c>
      <c r="BZ565" s="103" t="s">
        <v>233</v>
      </c>
      <c r="CA565" s="103">
        <v>2365</v>
      </c>
      <c r="CC565" s="90">
        <v>6355</v>
      </c>
      <c r="CD565" s="89" t="s">
        <v>2668</v>
      </c>
      <c r="CF565" s="90">
        <v>47730</v>
      </c>
      <c r="CG565" s="92" t="s">
        <v>2669</v>
      </c>
    </row>
    <row r="566" spans="73:85">
      <c r="BU566" s="95"/>
      <c r="BV566" s="95"/>
      <c r="BW566" s="95"/>
      <c r="BY566" s="102" t="s">
        <v>1159</v>
      </c>
      <c r="BZ566" s="103" t="s">
        <v>219</v>
      </c>
      <c r="CA566" s="103">
        <v>1276</v>
      </c>
      <c r="CC566" s="90">
        <v>6360</v>
      </c>
      <c r="CD566" s="89" t="s">
        <v>2670</v>
      </c>
      <c r="CF566" s="90">
        <v>47740</v>
      </c>
      <c r="CG566" s="92" t="s">
        <v>2671</v>
      </c>
    </row>
    <row r="567" spans="73:85">
      <c r="BU567" s="95"/>
      <c r="BV567" s="95"/>
      <c r="BW567" s="95"/>
      <c r="BY567" s="102" t="s">
        <v>1286</v>
      </c>
      <c r="BZ567" s="103" t="s">
        <v>219</v>
      </c>
      <c r="CA567" s="103">
        <v>1453</v>
      </c>
      <c r="CC567" s="90">
        <v>6370</v>
      </c>
      <c r="CD567" s="89" t="s">
        <v>2672</v>
      </c>
      <c r="CF567" s="90">
        <v>47750</v>
      </c>
      <c r="CG567" s="92" t="s">
        <v>2673</v>
      </c>
    </row>
    <row r="568" spans="73:85">
      <c r="BU568" s="95"/>
      <c r="BV568" s="95"/>
      <c r="BW568" s="95"/>
      <c r="BY568" s="102" t="s">
        <v>915</v>
      </c>
      <c r="BZ568" s="103" t="s">
        <v>219</v>
      </c>
      <c r="CA568" s="103">
        <v>674</v>
      </c>
      <c r="CC568" s="90">
        <v>6400</v>
      </c>
      <c r="CD568" s="89" t="s">
        <v>2674</v>
      </c>
      <c r="CF568" s="90">
        <v>47761</v>
      </c>
      <c r="CG568" s="92" t="s">
        <v>2675</v>
      </c>
    </row>
    <row r="569" spans="73:85">
      <c r="BU569" s="95"/>
      <c r="BV569" s="95"/>
      <c r="BW569" s="95"/>
      <c r="BY569" s="102" t="s">
        <v>1536</v>
      </c>
      <c r="BZ569" s="103" t="s">
        <v>685</v>
      </c>
      <c r="CA569" s="103">
        <v>3242</v>
      </c>
      <c r="CC569" s="90">
        <v>6420</v>
      </c>
      <c r="CD569" s="89" t="s">
        <v>2676</v>
      </c>
      <c r="CF569" s="90">
        <v>47762</v>
      </c>
      <c r="CG569" s="92" t="s">
        <v>2677</v>
      </c>
    </row>
    <row r="570" spans="73:85">
      <c r="BU570" s="95"/>
      <c r="BV570" s="95"/>
      <c r="BW570" s="95"/>
      <c r="BY570" s="102" t="s">
        <v>1761</v>
      </c>
      <c r="BZ570" s="103" t="s">
        <v>426</v>
      </c>
      <c r="CA570" s="103">
        <v>6389</v>
      </c>
      <c r="CC570" s="90">
        <v>6424</v>
      </c>
      <c r="CD570" s="89" t="s">
        <v>1745</v>
      </c>
      <c r="CF570" s="90">
        <v>47770</v>
      </c>
      <c r="CG570" s="92" t="s">
        <v>2678</v>
      </c>
    </row>
    <row r="571" spans="73:85">
      <c r="BU571" s="95"/>
      <c r="BV571" s="95"/>
      <c r="BW571" s="95"/>
      <c r="BY571" s="102" t="s">
        <v>1466</v>
      </c>
      <c r="BZ571" s="103" t="s">
        <v>426</v>
      </c>
      <c r="CA571" s="103">
        <v>2730</v>
      </c>
      <c r="CC571" s="90">
        <v>6430</v>
      </c>
      <c r="CD571" s="89" t="s">
        <v>2679</v>
      </c>
      <c r="CF571" s="90">
        <v>47781</v>
      </c>
      <c r="CG571" s="92" t="s">
        <v>2680</v>
      </c>
    </row>
    <row r="572" spans="73:85">
      <c r="BU572" s="95"/>
      <c r="BV572" s="95"/>
      <c r="BW572" s="95"/>
      <c r="BY572" s="102" t="s">
        <v>531</v>
      </c>
      <c r="BZ572" s="103" t="s">
        <v>426</v>
      </c>
      <c r="CA572" s="103">
        <v>354</v>
      </c>
      <c r="CC572" s="90">
        <v>6440</v>
      </c>
      <c r="CD572" s="89" t="s">
        <v>2681</v>
      </c>
      <c r="CF572" s="90">
        <v>47782</v>
      </c>
      <c r="CG572" s="92" t="s">
        <v>2682</v>
      </c>
    </row>
    <row r="573" spans="73:85">
      <c r="BU573" s="95"/>
      <c r="BV573" s="95"/>
      <c r="BW573" s="95"/>
      <c r="BY573" s="102" t="s">
        <v>531</v>
      </c>
      <c r="BZ573" s="103" t="s">
        <v>351</v>
      </c>
      <c r="CA573" s="103">
        <v>354</v>
      </c>
      <c r="CC573" s="90">
        <v>7000</v>
      </c>
      <c r="CD573" s="89" t="s">
        <v>1231</v>
      </c>
      <c r="CF573" s="90">
        <v>47783</v>
      </c>
      <c r="CG573" s="92" t="s">
        <v>2683</v>
      </c>
    </row>
    <row r="574" spans="73:85">
      <c r="BU574" s="95"/>
      <c r="BV574" s="95"/>
      <c r="BW574" s="95"/>
      <c r="BY574" s="102" t="s">
        <v>860</v>
      </c>
      <c r="BZ574" s="103" t="s">
        <v>392</v>
      </c>
      <c r="CA574" s="103">
        <v>643</v>
      </c>
      <c r="CC574" s="90">
        <v>7004</v>
      </c>
      <c r="CD574" s="89" t="s">
        <v>1231</v>
      </c>
      <c r="CF574" s="90">
        <v>47784</v>
      </c>
      <c r="CG574" s="92" t="s">
        <v>2684</v>
      </c>
    </row>
    <row r="575" spans="73:85">
      <c r="BU575" s="95"/>
      <c r="BV575" s="95"/>
      <c r="BW575" s="95"/>
      <c r="BY575" s="102" t="s">
        <v>734</v>
      </c>
      <c r="BZ575" s="103" t="s">
        <v>376</v>
      </c>
      <c r="CA575" s="103">
        <v>568</v>
      </c>
      <c r="CC575" s="90">
        <v>7005</v>
      </c>
      <c r="CD575" s="89" t="s">
        <v>1498</v>
      </c>
      <c r="CF575" s="90">
        <v>47790</v>
      </c>
      <c r="CG575" s="92" t="s">
        <v>2685</v>
      </c>
    </row>
    <row r="576" spans="73:85">
      <c r="BU576" s="95"/>
      <c r="BV576" s="95"/>
      <c r="BW576" s="95"/>
      <c r="BY576" s="102" t="s">
        <v>316</v>
      </c>
      <c r="BZ576" s="103" t="s">
        <v>305</v>
      </c>
      <c r="CA576" s="103">
        <v>121</v>
      </c>
      <c r="CC576" s="90">
        <v>7009</v>
      </c>
      <c r="CD576" s="89" t="s">
        <v>1231</v>
      </c>
      <c r="CF576" s="90">
        <v>47810</v>
      </c>
      <c r="CG576" s="92" t="s">
        <v>2686</v>
      </c>
    </row>
    <row r="577" spans="73:85">
      <c r="BU577" s="95"/>
      <c r="BV577" s="95"/>
      <c r="BW577" s="95"/>
      <c r="BY577" s="102" t="s">
        <v>1106</v>
      </c>
      <c r="BZ577" s="103" t="s">
        <v>731</v>
      </c>
      <c r="CA577" s="103">
        <v>1143</v>
      </c>
      <c r="CC577" s="90">
        <v>7040</v>
      </c>
      <c r="CD577" s="89" t="s">
        <v>1491</v>
      </c>
      <c r="CF577" s="90">
        <v>47820</v>
      </c>
      <c r="CG577" s="92" t="s">
        <v>2687</v>
      </c>
    </row>
    <row r="578" spans="73:85">
      <c r="BU578" s="95"/>
      <c r="BV578" s="95"/>
      <c r="BW578" s="95"/>
      <c r="BY578" s="102" t="s">
        <v>1410</v>
      </c>
      <c r="BZ578" s="103" t="s">
        <v>362</v>
      </c>
      <c r="CA578" s="103">
        <v>2512</v>
      </c>
      <c r="CC578" s="90">
        <v>7050</v>
      </c>
      <c r="CD578" s="89" t="s">
        <v>2688</v>
      </c>
      <c r="CF578" s="90">
        <v>47890</v>
      </c>
      <c r="CG578" s="92" t="s">
        <v>2689</v>
      </c>
    </row>
    <row r="579" spans="73:85">
      <c r="BU579" s="95"/>
      <c r="BV579" s="95"/>
      <c r="BW579" s="95"/>
      <c r="BY579" s="102" t="s">
        <v>983</v>
      </c>
      <c r="BZ579" s="103" t="s">
        <v>384</v>
      </c>
      <c r="CA579" s="103">
        <v>715</v>
      </c>
      <c r="CC579" s="90">
        <v>7080</v>
      </c>
      <c r="CD579" s="89" t="s">
        <v>1029</v>
      </c>
      <c r="CF579" s="90">
        <v>47910</v>
      </c>
      <c r="CG579" s="92" t="s">
        <v>2690</v>
      </c>
    </row>
    <row r="580" spans="73:85">
      <c r="BU580" s="95"/>
      <c r="BV580" s="95"/>
      <c r="BW580" s="95"/>
      <c r="BY580" s="102" t="s">
        <v>1274</v>
      </c>
      <c r="BZ580" s="103" t="s">
        <v>384</v>
      </c>
      <c r="CA580" s="103">
        <v>1438</v>
      </c>
      <c r="CC580" s="90">
        <v>7090</v>
      </c>
      <c r="CD580" s="89" t="s">
        <v>2691</v>
      </c>
      <c r="CF580" s="90">
        <v>47990</v>
      </c>
      <c r="CG580" s="92" t="s">
        <v>2692</v>
      </c>
    </row>
    <row r="581" spans="73:85">
      <c r="BU581" s="95"/>
      <c r="BV581" s="95"/>
      <c r="BW581" s="95"/>
      <c r="BY581" s="102" t="s">
        <v>1077</v>
      </c>
      <c r="BZ581" s="103" t="s">
        <v>384</v>
      </c>
      <c r="CA581" s="103">
        <v>899</v>
      </c>
      <c r="CC581" s="90">
        <v>7100</v>
      </c>
      <c r="CD581" s="89" t="s">
        <v>2693</v>
      </c>
      <c r="CF581" s="90">
        <v>49100</v>
      </c>
      <c r="CG581" s="92" t="s">
        <v>2694</v>
      </c>
    </row>
    <row r="582" spans="73:85">
      <c r="BU582" s="95"/>
      <c r="BV582" s="95"/>
      <c r="BW582" s="95"/>
      <c r="BY582" s="102" t="s">
        <v>1359</v>
      </c>
      <c r="BZ582" s="103" t="s">
        <v>692</v>
      </c>
      <c r="CA582" s="103">
        <v>2320</v>
      </c>
      <c r="CC582" s="90">
        <v>7150</v>
      </c>
      <c r="CD582" s="89" t="s">
        <v>2695</v>
      </c>
      <c r="CF582" s="90">
        <v>49200</v>
      </c>
      <c r="CG582" s="92" t="s">
        <v>2696</v>
      </c>
    </row>
    <row r="583" spans="73:85">
      <c r="BU583" s="95"/>
      <c r="BV583" s="95"/>
      <c r="BW583" s="95"/>
      <c r="BY583" s="102" t="s">
        <v>963</v>
      </c>
      <c r="BZ583" s="103" t="s">
        <v>692</v>
      </c>
      <c r="CA583" s="103">
        <v>706</v>
      </c>
      <c r="CC583" s="90">
        <v>7160</v>
      </c>
      <c r="CD583" s="89" t="s">
        <v>2697</v>
      </c>
      <c r="CF583" s="90">
        <v>49310</v>
      </c>
      <c r="CG583" s="92" t="s">
        <v>2698</v>
      </c>
    </row>
    <row r="584" spans="73:85">
      <c r="BU584" s="95"/>
      <c r="BV584" s="95"/>
      <c r="BW584" s="95"/>
      <c r="BY584" s="102" t="s">
        <v>645</v>
      </c>
      <c r="BZ584" s="103" t="s">
        <v>305</v>
      </c>
      <c r="CA584" s="103">
        <v>481</v>
      </c>
      <c r="CC584" s="90">
        <v>7170</v>
      </c>
      <c r="CD584" s="89" t="s">
        <v>1196</v>
      </c>
      <c r="CF584" s="90">
        <v>49320</v>
      </c>
      <c r="CG584" s="92" t="s">
        <v>2699</v>
      </c>
    </row>
    <row r="585" spans="73:85">
      <c r="BU585" s="95"/>
      <c r="BV585" s="95"/>
      <c r="BW585" s="95"/>
      <c r="BY585" s="102" t="s">
        <v>1123</v>
      </c>
      <c r="BZ585" s="103" t="s">
        <v>692</v>
      </c>
      <c r="CA585" s="103">
        <v>1182</v>
      </c>
      <c r="CC585" s="90">
        <v>7200</v>
      </c>
      <c r="CD585" s="89" t="s">
        <v>2700</v>
      </c>
      <c r="CF585" s="90">
        <v>49391</v>
      </c>
      <c r="CG585" s="92" t="s">
        <v>2701</v>
      </c>
    </row>
    <row r="586" spans="73:85">
      <c r="BU586" s="95"/>
      <c r="BV586" s="95"/>
      <c r="BW586" s="95"/>
      <c r="BY586" s="102" t="s">
        <v>1134</v>
      </c>
      <c r="BZ586" s="103" t="s">
        <v>692</v>
      </c>
      <c r="CA586" s="103">
        <v>1211</v>
      </c>
      <c r="CC586" s="90">
        <v>7220</v>
      </c>
      <c r="CD586" s="89" t="s">
        <v>2702</v>
      </c>
      <c r="CF586" s="90">
        <v>49392</v>
      </c>
      <c r="CG586" s="92" t="s">
        <v>2703</v>
      </c>
    </row>
    <row r="587" spans="73:85">
      <c r="BU587" s="95"/>
      <c r="BV587" s="95"/>
      <c r="BW587" s="95"/>
      <c r="BY587" s="102" t="s">
        <v>1749</v>
      </c>
      <c r="BZ587" s="103" t="s">
        <v>228</v>
      </c>
      <c r="CA587" s="103">
        <v>6289</v>
      </c>
      <c r="CC587" s="90">
        <v>7230</v>
      </c>
      <c r="CD587" s="89" t="s">
        <v>2704</v>
      </c>
      <c r="CF587" s="90">
        <v>49410</v>
      </c>
      <c r="CG587" s="92" t="s">
        <v>2705</v>
      </c>
    </row>
    <row r="588" spans="73:85">
      <c r="BU588" s="95"/>
      <c r="BV588" s="95"/>
      <c r="BW588" s="95"/>
      <c r="BY588" s="102" t="s">
        <v>1021</v>
      </c>
      <c r="BZ588" s="103" t="s">
        <v>431</v>
      </c>
      <c r="CA588" s="103">
        <v>751</v>
      </c>
      <c r="CC588" s="90">
        <v>7240</v>
      </c>
      <c r="CD588" s="89" t="s">
        <v>2706</v>
      </c>
      <c r="CF588" s="90">
        <v>49420</v>
      </c>
      <c r="CG588" s="92" t="s">
        <v>2707</v>
      </c>
    </row>
    <row r="589" spans="73:85">
      <c r="BU589" s="95"/>
      <c r="BV589" s="95"/>
      <c r="BW589" s="95"/>
      <c r="BY589" s="102" t="s">
        <v>1585</v>
      </c>
      <c r="BZ589" s="103" t="s">
        <v>688</v>
      </c>
      <c r="CA589" s="103">
        <v>5069</v>
      </c>
      <c r="CC589" s="90">
        <v>7250</v>
      </c>
      <c r="CD589" s="89" t="s">
        <v>2708</v>
      </c>
      <c r="CF589" s="90">
        <v>49500</v>
      </c>
      <c r="CG589" s="92" t="s">
        <v>2709</v>
      </c>
    </row>
    <row r="590" spans="73:85">
      <c r="BU590" s="95"/>
      <c r="BV590" s="95"/>
      <c r="BW590" s="95"/>
      <c r="BY590" s="102" t="s">
        <v>1343</v>
      </c>
      <c r="BZ590" s="103" t="s">
        <v>228</v>
      </c>
      <c r="CA590" s="103">
        <v>2259</v>
      </c>
      <c r="CC590" s="90">
        <v>7300</v>
      </c>
      <c r="CD590" s="89" t="s">
        <v>2710</v>
      </c>
      <c r="CF590" s="90">
        <v>50101</v>
      </c>
      <c r="CG590" s="92" t="s">
        <v>2711</v>
      </c>
    </row>
    <row r="591" spans="73:85">
      <c r="BU591" s="95"/>
      <c r="BV591" s="95"/>
      <c r="BW591" s="95"/>
      <c r="BY591" s="102" t="s">
        <v>1724</v>
      </c>
      <c r="BZ591" s="103" t="s">
        <v>237</v>
      </c>
      <c r="CA591" s="103">
        <v>6182</v>
      </c>
      <c r="CC591" s="90">
        <v>7301</v>
      </c>
      <c r="CD591" s="89" t="s">
        <v>1660</v>
      </c>
      <c r="CF591" s="90">
        <v>50102</v>
      </c>
      <c r="CG591" s="92" t="s">
        <v>2712</v>
      </c>
    </row>
    <row r="592" spans="73:85">
      <c r="BU592" s="95"/>
      <c r="BV592" s="95"/>
      <c r="BW592" s="95"/>
      <c r="BY592" s="102" t="s">
        <v>772</v>
      </c>
      <c r="BZ592" s="103" t="s">
        <v>251</v>
      </c>
      <c r="CA592" s="103">
        <v>592</v>
      </c>
      <c r="CC592" s="90">
        <v>7320</v>
      </c>
      <c r="CD592" s="89" t="s">
        <v>2713</v>
      </c>
      <c r="CF592" s="90">
        <v>50200</v>
      </c>
      <c r="CG592" s="92" t="s">
        <v>2714</v>
      </c>
    </row>
    <row r="593" spans="73:85">
      <c r="BU593" s="95"/>
      <c r="BV593" s="95"/>
      <c r="BW593" s="95"/>
      <c r="BY593" s="102" t="s">
        <v>250</v>
      </c>
      <c r="BZ593" s="103" t="s">
        <v>251</v>
      </c>
      <c r="CA593" s="103">
        <v>48</v>
      </c>
      <c r="CC593" s="90">
        <v>7330</v>
      </c>
      <c r="CD593" s="89" t="s">
        <v>2715</v>
      </c>
      <c r="CF593" s="90">
        <v>50300</v>
      </c>
      <c r="CG593" s="92" t="s">
        <v>2716</v>
      </c>
    </row>
    <row r="594" spans="73:85">
      <c r="BU594" s="95"/>
      <c r="BV594" s="95"/>
      <c r="BW594" s="95"/>
      <c r="BY594" s="102" t="s">
        <v>1042</v>
      </c>
      <c r="BZ594" s="103" t="s">
        <v>251</v>
      </c>
      <c r="CA594" s="103">
        <v>784</v>
      </c>
      <c r="CC594" s="90">
        <v>7340</v>
      </c>
      <c r="CD594" s="89" t="s">
        <v>2717</v>
      </c>
      <c r="CF594" s="90">
        <v>50400</v>
      </c>
      <c r="CG594" s="92" t="s">
        <v>2718</v>
      </c>
    </row>
    <row r="595" spans="73:85">
      <c r="BU595" s="95"/>
      <c r="BV595" s="95"/>
      <c r="BW595" s="95"/>
      <c r="BY595" s="102" t="s">
        <v>1677</v>
      </c>
      <c r="BZ595" s="103" t="s">
        <v>466</v>
      </c>
      <c r="CA595" s="103">
        <v>6098</v>
      </c>
      <c r="CC595" s="90">
        <v>7350</v>
      </c>
      <c r="CD595" s="89" t="s">
        <v>2719</v>
      </c>
      <c r="CF595" s="90">
        <v>51100</v>
      </c>
      <c r="CG595" s="92" t="s">
        <v>2720</v>
      </c>
    </row>
    <row r="596" spans="73:85">
      <c r="BU596" s="95"/>
      <c r="BV596" s="95"/>
      <c r="BW596" s="95"/>
      <c r="BY596" s="102" t="s">
        <v>1533</v>
      </c>
      <c r="BZ596" s="103" t="s">
        <v>899</v>
      </c>
      <c r="CA596" s="103">
        <v>3226</v>
      </c>
      <c r="CC596" s="90">
        <v>7354</v>
      </c>
      <c r="CD596" s="89" t="s">
        <v>2721</v>
      </c>
      <c r="CF596" s="90">
        <v>51210</v>
      </c>
      <c r="CG596" s="92" t="s">
        <v>2722</v>
      </c>
    </row>
    <row r="597" spans="73:85">
      <c r="BU597" s="95"/>
      <c r="BV597" s="95"/>
      <c r="BW597" s="95"/>
      <c r="BY597" s="102" t="s">
        <v>1641</v>
      </c>
      <c r="BZ597" s="103" t="s">
        <v>474</v>
      </c>
      <c r="CA597" s="103">
        <v>6049</v>
      </c>
      <c r="CC597" s="90">
        <v>7370</v>
      </c>
      <c r="CD597" s="89" t="s">
        <v>1762</v>
      </c>
      <c r="CF597" s="90">
        <v>51220</v>
      </c>
      <c r="CG597" s="92" t="s">
        <v>2723</v>
      </c>
    </row>
    <row r="598" spans="73:85">
      <c r="BU598" s="95"/>
      <c r="BV598" s="95"/>
      <c r="BW598" s="95"/>
      <c r="BY598" s="102" t="s">
        <v>1005</v>
      </c>
      <c r="BZ598" s="103" t="s">
        <v>223</v>
      </c>
      <c r="CA598" s="103">
        <v>728</v>
      </c>
      <c r="CC598" s="90">
        <v>7400</v>
      </c>
      <c r="CD598" s="89" t="s">
        <v>2724</v>
      </c>
      <c r="CF598" s="90">
        <v>52101</v>
      </c>
      <c r="CG598" s="92" t="s">
        <v>2725</v>
      </c>
    </row>
    <row r="599" spans="73:85">
      <c r="BU599" s="95"/>
      <c r="BV599" s="95"/>
      <c r="BW599" s="95"/>
      <c r="BY599" s="102" t="s">
        <v>1428</v>
      </c>
      <c r="BZ599" s="103" t="s">
        <v>223</v>
      </c>
      <c r="CA599" s="103">
        <v>2611</v>
      </c>
      <c r="CC599" s="90">
        <v>7425</v>
      </c>
      <c r="CD599" s="89" t="s">
        <v>2726</v>
      </c>
      <c r="CF599" s="90">
        <v>52102</v>
      </c>
      <c r="CG599" s="92" t="s">
        <v>2727</v>
      </c>
    </row>
    <row r="600" spans="73:85">
      <c r="BU600" s="95"/>
      <c r="BV600" s="95"/>
      <c r="BW600" s="95"/>
      <c r="BY600" s="102" t="s">
        <v>1394</v>
      </c>
      <c r="BZ600" s="103" t="s">
        <v>922</v>
      </c>
      <c r="CA600" s="103">
        <v>2480</v>
      </c>
      <c r="CC600" s="90">
        <v>7430</v>
      </c>
      <c r="CD600" s="89" t="s">
        <v>2728</v>
      </c>
      <c r="CF600" s="90">
        <v>52211</v>
      </c>
      <c r="CG600" s="92" t="s">
        <v>2729</v>
      </c>
    </row>
    <row r="601" spans="73:85">
      <c r="BU601" s="95"/>
      <c r="BV601" s="95"/>
      <c r="BW601" s="95"/>
      <c r="BY601" s="102" t="s">
        <v>1670</v>
      </c>
      <c r="BZ601" s="103" t="s">
        <v>922</v>
      </c>
      <c r="CA601" s="103">
        <v>6088</v>
      </c>
      <c r="CC601" s="90">
        <v>7440</v>
      </c>
      <c r="CD601" s="89" t="s">
        <v>2730</v>
      </c>
      <c r="CF601" s="90">
        <v>52212</v>
      </c>
      <c r="CG601" s="92" t="s">
        <v>2731</v>
      </c>
    </row>
    <row r="602" spans="73:85">
      <c r="BU602" s="95"/>
      <c r="BV602" s="95"/>
      <c r="BW602" s="95"/>
      <c r="BY602" s="102" t="s">
        <v>902</v>
      </c>
      <c r="BZ602" s="103" t="s">
        <v>781</v>
      </c>
      <c r="CA602" s="103">
        <v>667</v>
      </c>
      <c r="CC602" s="90">
        <v>7450</v>
      </c>
      <c r="CD602" s="89" t="s">
        <v>2732</v>
      </c>
      <c r="CF602" s="90">
        <v>52213</v>
      </c>
      <c r="CG602" s="92" t="s">
        <v>2733</v>
      </c>
    </row>
    <row r="603" spans="73:85">
      <c r="BU603" s="95"/>
      <c r="BV603" s="95"/>
      <c r="BW603" s="95"/>
      <c r="BY603" s="102" t="s">
        <v>1674</v>
      </c>
      <c r="BZ603" s="103" t="s">
        <v>922</v>
      </c>
      <c r="CA603" s="103">
        <v>6094</v>
      </c>
      <c r="CC603" s="90">
        <v>7460</v>
      </c>
      <c r="CD603" s="89" t="s">
        <v>2734</v>
      </c>
      <c r="CF603" s="90">
        <v>52220</v>
      </c>
      <c r="CG603" s="92" t="s">
        <v>2735</v>
      </c>
    </row>
    <row r="604" spans="73:85">
      <c r="BU604" s="95"/>
      <c r="BV604" s="95"/>
      <c r="BW604" s="95"/>
      <c r="BY604" s="102" t="s">
        <v>1071</v>
      </c>
      <c r="BZ604" s="103" t="s">
        <v>219</v>
      </c>
      <c r="CA604" s="103">
        <v>886</v>
      </c>
      <c r="CC604" s="90">
        <v>7470</v>
      </c>
      <c r="CD604" s="89" t="s">
        <v>2736</v>
      </c>
      <c r="CF604" s="90">
        <v>52230</v>
      </c>
      <c r="CG604" s="92" t="s">
        <v>2737</v>
      </c>
    </row>
    <row r="605" spans="73:85">
      <c r="BU605" s="95"/>
      <c r="BV605" s="95"/>
      <c r="BW605" s="95"/>
      <c r="BY605" s="102" t="s">
        <v>888</v>
      </c>
      <c r="BZ605" s="103" t="s">
        <v>565</v>
      </c>
      <c r="CA605" s="103">
        <v>660</v>
      </c>
      <c r="CC605" s="90">
        <v>7480</v>
      </c>
      <c r="CD605" s="89" t="s">
        <v>2738</v>
      </c>
      <c r="CF605" s="90">
        <v>52240</v>
      </c>
      <c r="CG605" s="92" t="s">
        <v>2739</v>
      </c>
    </row>
    <row r="606" spans="73:85">
      <c r="BU606" s="95"/>
      <c r="BV606" s="95"/>
      <c r="BW606" s="95"/>
      <c r="BY606" s="102" t="s">
        <v>1338</v>
      </c>
      <c r="BZ606" s="103" t="s">
        <v>228</v>
      </c>
      <c r="CA606" s="103">
        <v>2250</v>
      </c>
      <c r="CC606" s="90">
        <v>7490</v>
      </c>
      <c r="CD606" s="89" t="s">
        <v>2740</v>
      </c>
      <c r="CF606" s="90">
        <v>52291</v>
      </c>
      <c r="CG606" s="92" t="s">
        <v>2741</v>
      </c>
    </row>
    <row r="607" spans="73:85">
      <c r="BU607" s="95"/>
      <c r="BV607" s="95"/>
      <c r="BW607" s="95"/>
      <c r="BY607" s="102" t="s">
        <v>1221</v>
      </c>
      <c r="BZ607" s="103" t="s">
        <v>228</v>
      </c>
      <c r="CA607" s="103">
        <v>1371</v>
      </c>
      <c r="CC607" s="90">
        <v>7500</v>
      </c>
      <c r="CD607" s="89" t="s">
        <v>2742</v>
      </c>
      <c r="CF607" s="90">
        <v>52292</v>
      </c>
      <c r="CG607" s="92" t="s">
        <v>2743</v>
      </c>
    </row>
    <row r="608" spans="73:85">
      <c r="BU608" s="95"/>
      <c r="BV608" s="95"/>
      <c r="BW608" s="95"/>
      <c r="BY608" s="102" t="s">
        <v>437</v>
      </c>
      <c r="BZ608" s="103" t="s">
        <v>438</v>
      </c>
      <c r="CA608" s="103">
        <v>282</v>
      </c>
      <c r="CC608" s="90">
        <v>7520</v>
      </c>
      <c r="CD608" s="89" t="s">
        <v>2744</v>
      </c>
      <c r="CF608" s="90">
        <v>53100</v>
      </c>
      <c r="CG608" s="92" t="s">
        <v>2745</v>
      </c>
    </row>
    <row r="609" spans="73:85">
      <c r="BU609" s="95"/>
      <c r="BV609" s="95"/>
      <c r="BW609" s="95"/>
      <c r="BY609" s="102" t="s">
        <v>1686</v>
      </c>
      <c r="BZ609" s="103" t="s">
        <v>1034</v>
      </c>
      <c r="CA609" s="103">
        <v>6108</v>
      </c>
      <c r="CC609" s="90">
        <v>7540</v>
      </c>
      <c r="CD609" s="89" t="s">
        <v>2746</v>
      </c>
      <c r="CF609" s="90">
        <v>53200</v>
      </c>
      <c r="CG609" s="92" t="s">
        <v>2747</v>
      </c>
    </row>
    <row r="610" spans="73:85">
      <c r="BU610" s="95"/>
      <c r="BV610" s="95"/>
      <c r="BW610" s="95"/>
      <c r="BY610" s="102" t="s">
        <v>1526</v>
      </c>
      <c r="BZ610" s="103" t="s">
        <v>922</v>
      </c>
      <c r="CA610" s="103">
        <v>3159</v>
      </c>
      <c r="CC610" s="90">
        <v>7555</v>
      </c>
      <c r="CD610" s="89" t="s">
        <v>1602</v>
      </c>
      <c r="CF610" s="90">
        <v>55111</v>
      </c>
      <c r="CG610" s="92" t="s">
        <v>2748</v>
      </c>
    </row>
    <row r="611" spans="73:85">
      <c r="BU611" s="95"/>
      <c r="BV611" s="95"/>
      <c r="BW611" s="95"/>
      <c r="BY611" s="102" t="s">
        <v>1734</v>
      </c>
      <c r="BZ611" s="103" t="s">
        <v>243</v>
      </c>
      <c r="CA611" s="103">
        <v>6228</v>
      </c>
      <c r="CC611" s="90">
        <v>7565</v>
      </c>
      <c r="CD611" s="89" t="s">
        <v>2749</v>
      </c>
      <c r="CF611" s="90">
        <v>55112</v>
      </c>
      <c r="CG611" s="92" t="s">
        <v>2750</v>
      </c>
    </row>
    <row r="612" spans="73:85">
      <c r="BU612" s="95"/>
      <c r="BV612" s="95"/>
      <c r="BW612" s="95"/>
      <c r="BY612" s="102" t="s">
        <v>1436</v>
      </c>
      <c r="BZ612" s="103" t="s">
        <v>247</v>
      </c>
      <c r="CA612" s="103">
        <v>2627</v>
      </c>
      <c r="CC612" s="90">
        <v>7570</v>
      </c>
      <c r="CD612" s="89" t="s">
        <v>2751</v>
      </c>
      <c r="CF612" s="90">
        <v>55113</v>
      </c>
      <c r="CG612" s="92" t="s">
        <v>2752</v>
      </c>
    </row>
    <row r="613" spans="73:85">
      <c r="BU613" s="95"/>
      <c r="BV613" s="95"/>
      <c r="BW613" s="95"/>
      <c r="BY613" s="102" t="s">
        <v>502</v>
      </c>
      <c r="BZ613" s="103" t="s">
        <v>247</v>
      </c>
      <c r="CA613" s="103">
        <v>332</v>
      </c>
      <c r="CC613" s="90">
        <v>7580</v>
      </c>
      <c r="CD613" s="89" t="s">
        <v>1184</v>
      </c>
      <c r="CF613" s="90">
        <v>55114</v>
      </c>
      <c r="CG613" s="92" t="s">
        <v>2753</v>
      </c>
    </row>
    <row r="614" spans="73:85">
      <c r="BU614" s="95"/>
      <c r="BV614" s="95"/>
      <c r="BW614" s="95"/>
      <c r="BY614" s="102" t="s">
        <v>1199</v>
      </c>
      <c r="BZ614" s="103" t="s">
        <v>426</v>
      </c>
      <c r="CA614" s="103">
        <v>1347</v>
      </c>
      <c r="CC614" s="90">
        <v>7595</v>
      </c>
      <c r="CD614" s="89" t="s">
        <v>2754</v>
      </c>
      <c r="CF614" s="90">
        <v>55115</v>
      </c>
      <c r="CG614" s="92" t="s">
        <v>2755</v>
      </c>
    </row>
    <row r="615" spans="73:85">
      <c r="BU615" s="95"/>
      <c r="BV615" s="95"/>
      <c r="BW615" s="95"/>
      <c r="BY615" s="102" t="s">
        <v>1486</v>
      </c>
      <c r="BZ615" s="103" t="s">
        <v>766</v>
      </c>
      <c r="CA615" s="103">
        <v>2817</v>
      </c>
      <c r="CC615" s="90">
        <v>7600</v>
      </c>
      <c r="CD615" s="89" t="s">
        <v>1591</v>
      </c>
      <c r="CF615" s="90">
        <v>55116</v>
      </c>
      <c r="CG615" s="92" t="s">
        <v>2756</v>
      </c>
    </row>
    <row r="616" spans="73:85">
      <c r="BU616" s="95"/>
      <c r="BV616" s="95"/>
      <c r="BW616" s="95"/>
      <c r="BY616" s="102" t="s">
        <v>1133</v>
      </c>
      <c r="BZ616" s="103" t="s">
        <v>565</v>
      </c>
      <c r="CA616" s="103">
        <v>1210</v>
      </c>
      <c r="CC616" s="90">
        <v>7630</v>
      </c>
      <c r="CD616" s="89" t="s">
        <v>2757</v>
      </c>
      <c r="CF616" s="90">
        <v>55117</v>
      </c>
      <c r="CG616" s="92" t="s">
        <v>2758</v>
      </c>
    </row>
    <row r="617" spans="73:85">
      <c r="BU617" s="95"/>
      <c r="BV617" s="95"/>
      <c r="BW617" s="95"/>
      <c r="BY617" s="102" t="s">
        <v>1439</v>
      </c>
      <c r="BZ617" s="103" t="s">
        <v>565</v>
      </c>
      <c r="CA617" s="103">
        <v>2635</v>
      </c>
      <c r="CC617" s="90">
        <v>7645</v>
      </c>
      <c r="CD617" s="89" t="s">
        <v>759</v>
      </c>
      <c r="CF617" s="90">
        <v>55118</v>
      </c>
      <c r="CG617" s="92" t="s">
        <v>2759</v>
      </c>
    </row>
    <row r="618" spans="73:85">
      <c r="BU618" s="95"/>
      <c r="BV618" s="95"/>
      <c r="BW618" s="95"/>
      <c r="BY618" s="102" t="s">
        <v>564</v>
      </c>
      <c r="BZ618" s="103" t="s">
        <v>565</v>
      </c>
      <c r="CA618" s="103">
        <v>392</v>
      </c>
      <c r="CC618" s="90">
        <v>7665</v>
      </c>
      <c r="CD618" s="89" t="s">
        <v>2760</v>
      </c>
      <c r="CF618" s="90">
        <v>55119</v>
      </c>
      <c r="CG618" s="92" t="s">
        <v>2761</v>
      </c>
    </row>
    <row r="619" spans="73:85">
      <c r="BU619" s="95"/>
      <c r="BV619" s="95"/>
      <c r="BW619" s="95"/>
      <c r="BY619" s="102" t="s">
        <v>1571</v>
      </c>
      <c r="BZ619" s="103" t="s">
        <v>362</v>
      </c>
      <c r="CA619" s="103">
        <v>5036</v>
      </c>
      <c r="CC619" s="90">
        <v>7670</v>
      </c>
      <c r="CD619" s="89" t="s">
        <v>2762</v>
      </c>
      <c r="CF619" s="90">
        <v>55121</v>
      </c>
      <c r="CG619" s="92" t="s">
        <v>2763</v>
      </c>
    </row>
    <row r="620" spans="73:85">
      <c r="BU620" s="95"/>
      <c r="BV620" s="95"/>
      <c r="BW620" s="95"/>
      <c r="BY620" s="102" t="s">
        <v>1710</v>
      </c>
      <c r="BZ620" s="103" t="s">
        <v>438</v>
      </c>
      <c r="CA620" s="103">
        <v>6155</v>
      </c>
      <c r="CC620" s="90">
        <v>7700</v>
      </c>
      <c r="CD620" s="89" t="s">
        <v>2764</v>
      </c>
      <c r="CF620" s="90">
        <v>55122</v>
      </c>
      <c r="CG620" s="92" t="s">
        <v>2765</v>
      </c>
    </row>
    <row r="621" spans="73:85">
      <c r="BU621" s="95"/>
      <c r="BV621" s="95"/>
      <c r="BW621" s="95"/>
      <c r="BY621" s="102" t="s">
        <v>1374</v>
      </c>
      <c r="BZ621" s="103" t="s">
        <v>233</v>
      </c>
      <c r="CA621" s="103">
        <v>2370</v>
      </c>
      <c r="CC621" s="90">
        <v>7750</v>
      </c>
      <c r="CD621" s="89" t="s">
        <v>2766</v>
      </c>
      <c r="CF621" s="90">
        <v>55123</v>
      </c>
      <c r="CG621" s="92" t="s">
        <v>2767</v>
      </c>
    </row>
    <row r="622" spans="73:85">
      <c r="BU622" s="95"/>
      <c r="BV622" s="95"/>
      <c r="BW622" s="95"/>
      <c r="BY622" s="102" t="s">
        <v>1650</v>
      </c>
      <c r="BZ622" s="103" t="s">
        <v>396</v>
      </c>
      <c r="CA622" s="103">
        <v>6062</v>
      </c>
      <c r="CC622" s="90">
        <v>7780</v>
      </c>
      <c r="CD622" s="89" t="s">
        <v>1446</v>
      </c>
      <c r="CF622" s="90">
        <v>55124</v>
      </c>
      <c r="CG622" s="92" t="s">
        <v>2768</v>
      </c>
    </row>
    <row r="623" spans="73:85">
      <c r="BU623" s="95"/>
      <c r="BV623" s="95"/>
      <c r="BW623" s="95"/>
      <c r="BY623" s="102" t="s">
        <v>1266</v>
      </c>
      <c r="BZ623" s="103" t="s">
        <v>396</v>
      </c>
      <c r="CA623" s="103">
        <v>1430</v>
      </c>
      <c r="CC623" s="90">
        <v>7800</v>
      </c>
      <c r="CD623" s="89" t="s">
        <v>2769</v>
      </c>
      <c r="CF623" s="90">
        <v>55201</v>
      </c>
      <c r="CG623" s="92" t="s">
        <v>2770</v>
      </c>
    </row>
    <row r="624" spans="73:85">
      <c r="BU624" s="95"/>
      <c r="BV624" s="95"/>
      <c r="BW624" s="95"/>
      <c r="BY624" s="102" t="s">
        <v>1741</v>
      </c>
      <c r="BZ624" s="103" t="s">
        <v>466</v>
      </c>
      <c r="CA624" s="103">
        <v>6249</v>
      </c>
      <c r="CC624" s="90">
        <v>7801</v>
      </c>
      <c r="CD624" s="89" t="s">
        <v>2771</v>
      </c>
      <c r="CF624" s="90">
        <v>55202</v>
      </c>
      <c r="CG624" s="92" t="s">
        <v>2772</v>
      </c>
    </row>
    <row r="625" spans="73:85">
      <c r="BU625" s="95"/>
      <c r="BV625" s="95"/>
      <c r="BW625" s="95"/>
      <c r="BY625" s="102" t="s">
        <v>1390</v>
      </c>
      <c r="BZ625" s="103" t="s">
        <v>922</v>
      </c>
      <c r="CA625" s="103">
        <v>2465</v>
      </c>
      <c r="CC625" s="90">
        <v>7830</v>
      </c>
      <c r="CD625" s="89" t="s">
        <v>2773</v>
      </c>
      <c r="CF625" s="90">
        <v>55203</v>
      </c>
      <c r="CG625" s="92" t="s">
        <v>2774</v>
      </c>
    </row>
    <row r="626" spans="73:85">
      <c r="BU626" s="95"/>
      <c r="BV626" s="95"/>
      <c r="BW626" s="95"/>
      <c r="BY626" s="102" t="s">
        <v>1590</v>
      </c>
      <c r="BZ626" s="103" t="s">
        <v>408</v>
      </c>
      <c r="CA626" s="103">
        <v>5114</v>
      </c>
      <c r="CC626" s="90">
        <v>7860</v>
      </c>
      <c r="CD626" s="89" t="s">
        <v>1741</v>
      </c>
      <c r="CF626" s="90">
        <v>55204</v>
      </c>
      <c r="CG626" s="92" t="s">
        <v>2775</v>
      </c>
    </row>
    <row r="627" spans="73:85">
      <c r="BU627" s="95"/>
      <c r="BV627" s="95"/>
      <c r="BW627" s="95"/>
      <c r="BY627" s="102" t="s">
        <v>1739</v>
      </c>
      <c r="BZ627" s="103" t="s">
        <v>251</v>
      </c>
      <c r="CA627" s="103">
        <v>6242</v>
      </c>
      <c r="CC627" s="90">
        <v>7875</v>
      </c>
      <c r="CD627" s="89" t="s">
        <v>2776</v>
      </c>
      <c r="CF627" s="90">
        <v>55300</v>
      </c>
      <c r="CG627" s="92" t="s">
        <v>2777</v>
      </c>
    </row>
    <row r="628" spans="73:85">
      <c r="BU628" s="95"/>
      <c r="BV628" s="95"/>
      <c r="BW628" s="95"/>
      <c r="BY628" s="102" t="s">
        <v>1726</v>
      </c>
      <c r="BZ628" s="103" t="s">
        <v>233</v>
      </c>
      <c r="CA628" s="103">
        <v>6207</v>
      </c>
      <c r="CC628" s="90">
        <v>7885</v>
      </c>
      <c r="CD628" s="89" t="s">
        <v>2778</v>
      </c>
      <c r="CF628" s="90">
        <v>55900</v>
      </c>
      <c r="CG628" s="92" t="s">
        <v>2779</v>
      </c>
    </row>
    <row r="629" spans="73:85">
      <c r="BU629" s="95"/>
      <c r="BV629" s="95"/>
      <c r="BW629" s="95"/>
      <c r="BY629" s="102" t="s">
        <v>1703</v>
      </c>
      <c r="BZ629" s="103" t="s">
        <v>243</v>
      </c>
      <c r="CA629" s="103">
        <v>6139</v>
      </c>
      <c r="CC629" s="90">
        <v>7900</v>
      </c>
      <c r="CD629" s="89" t="s">
        <v>2780</v>
      </c>
      <c r="CF629" s="90">
        <v>56101</v>
      </c>
      <c r="CG629" s="92" t="s">
        <v>2781</v>
      </c>
    </row>
    <row r="630" spans="73:85">
      <c r="BU630" s="95"/>
      <c r="BV630" s="95"/>
      <c r="BW630" s="95"/>
      <c r="BY630" s="102" t="s">
        <v>319</v>
      </c>
      <c r="BZ630" s="103" t="s">
        <v>300</v>
      </c>
      <c r="CA630" s="103">
        <v>129</v>
      </c>
      <c r="CC630" s="90">
        <v>7920</v>
      </c>
      <c r="CD630" s="89" t="s">
        <v>2782</v>
      </c>
      <c r="CF630" s="90">
        <v>56102</v>
      </c>
      <c r="CG630" s="92" t="s">
        <v>2783</v>
      </c>
    </row>
    <row r="631" spans="73:85">
      <c r="BU631" s="95"/>
      <c r="BV631" s="95"/>
      <c r="BW631" s="95"/>
      <c r="BY631" s="102" t="s">
        <v>313</v>
      </c>
      <c r="BZ631" s="103" t="s">
        <v>300</v>
      </c>
      <c r="CA631" s="103">
        <v>116</v>
      </c>
      <c r="CC631" s="90">
        <v>7940</v>
      </c>
      <c r="CD631" s="89" t="s">
        <v>2784</v>
      </c>
      <c r="CF631" s="90">
        <v>56103</v>
      </c>
      <c r="CG631" s="92" t="s">
        <v>2785</v>
      </c>
    </row>
    <row r="632" spans="73:85">
      <c r="BU632" s="95"/>
      <c r="BV632" s="95"/>
      <c r="BW632" s="95"/>
      <c r="BY632" s="102" t="s">
        <v>1160</v>
      </c>
      <c r="BZ632" s="103" t="s">
        <v>293</v>
      </c>
      <c r="CA632" s="103">
        <v>1279</v>
      </c>
      <c r="CC632" s="90">
        <v>7960</v>
      </c>
      <c r="CD632" s="89" t="s">
        <v>2786</v>
      </c>
      <c r="CF632" s="90">
        <v>56104</v>
      </c>
      <c r="CG632" s="92" t="s">
        <v>2787</v>
      </c>
    </row>
    <row r="633" spans="73:85">
      <c r="BU633" s="95"/>
      <c r="BV633" s="95"/>
      <c r="BW633" s="95"/>
      <c r="BY633" s="102" t="s">
        <v>1425</v>
      </c>
      <c r="BZ633" s="103" t="s">
        <v>223</v>
      </c>
      <c r="CA633" s="103">
        <v>2608</v>
      </c>
      <c r="CC633" s="90">
        <v>8000</v>
      </c>
      <c r="CD633" s="89" t="s">
        <v>542</v>
      </c>
      <c r="CF633" s="90">
        <v>56105</v>
      </c>
      <c r="CG633" s="92" t="s">
        <v>2788</v>
      </c>
    </row>
    <row r="634" spans="73:85">
      <c r="BU634" s="95"/>
      <c r="BV634" s="95"/>
      <c r="BW634" s="95"/>
      <c r="BY634" s="102" t="s">
        <v>1489</v>
      </c>
      <c r="BZ634" s="103" t="s">
        <v>466</v>
      </c>
      <c r="CA634" s="103">
        <v>2830</v>
      </c>
      <c r="CC634" s="90">
        <v>8004</v>
      </c>
      <c r="CD634" s="89" t="s">
        <v>542</v>
      </c>
      <c r="CF634" s="90">
        <v>56106</v>
      </c>
      <c r="CG634" s="92" t="s">
        <v>2789</v>
      </c>
    </row>
    <row r="635" spans="73:85">
      <c r="BU635" s="95"/>
      <c r="BV635" s="95"/>
      <c r="BW635" s="95"/>
      <c r="BY635" s="102" t="s">
        <v>1458</v>
      </c>
      <c r="BZ635" s="103" t="s">
        <v>699</v>
      </c>
      <c r="CA635" s="103">
        <v>2695</v>
      </c>
      <c r="CC635" s="90">
        <v>8005</v>
      </c>
      <c r="CD635" s="89" t="s">
        <v>542</v>
      </c>
      <c r="CF635" s="90">
        <v>56107</v>
      </c>
      <c r="CG635" s="92" t="s">
        <v>2790</v>
      </c>
    </row>
    <row r="636" spans="73:85">
      <c r="BU636" s="95"/>
      <c r="BV636" s="95"/>
      <c r="BW636" s="95"/>
      <c r="BY636" s="102" t="s">
        <v>1143</v>
      </c>
      <c r="BZ636" s="103" t="s">
        <v>699</v>
      </c>
      <c r="CA636" s="103">
        <v>1236</v>
      </c>
      <c r="CC636" s="90">
        <v>8009</v>
      </c>
      <c r="CD636" s="89" t="s">
        <v>542</v>
      </c>
      <c r="CF636" s="90">
        <v>56210</v>
      </c>
      <c r="CG636" s="92" t="s">
        <v>2791</v>
      </c>
    </row>
    <row r="637" spans="73:85">
      <c r="BU637" s="95"/>
      <c r="BV637" s="95"/>
      <c r="BW637" s="95"/>
      <c r="BY637" s="102" t="s">
        <v>1419</v>
      </c>
      <c r="BZ637" s="103" t="s">
        <v>699</v>
      </c>
      <c r="CA637" s="103">
        <v>2548</v>
      </c>
      <c r="CC637" s="90">
        <v>8100</v>
      </c>
      <c r="CD637" s="89" t="s">
        <v>2792</v>
      </c>
      <c r="CF637" s="90">
        <v>56290</v>
      </c>
      <c r="CG637" s="92" t="s">
        <v>2793</v>
      </c>
    </row>
    <row r="638" spans="73:85">
      <c r="BU638" s="95"/>
      <c r="BV638" s="95"/>
      <c r="BW638" s="95"/>
      <c r="BY638" s="102" t="s">
        <v>1103</v>
      </c>
      <c r="BZ638" s="103" t="s">
        <v>699</v>
      </c>
      <c r="CA638" s="103">
        <v>1135</v>
      </c>
      <c r="CC638" s="90">
        <v>8104</v>
      </c>
      <c r="CD638" s="89" t="s">
        <v>2792</v>
      </c>
      <c r="CF638" s="90">
        <v>56301</v>
      </c>
      <c r="CG638" s="92" t="s">
        <v>2794</v>
      </c>
    </row>
    <row r="639" spans="73:85">
      <c r="BU639" s="95"/>
      <c r="BV639" s="95"/>
      <c r="BW639" s="95"/>
      <c r="BY639" s="102" t="s">
        <v>1086</v>
      </c>
      <c r="BZ639" s="103" t="s">
        <v>699</v>
      </c>
      <c r="CA639" s="103">
        <v>1086</v>
      </c>
      <c r="CC639" s="90">
        <v>8125</v>
      </c>
      <c r="CD639" s="89" t="s">
        <v>2795</v>
      </c>
      <c r="CF639" s="90">
        <v>56302</v>
      </c>
      <c r="CG639" s="92" t="s">
        <v>2796</v>
      </c>
    </row>
    <row r="640" spans="73:85">
      <c r="BU640" s="95"/>
      <c r="BV640" s="95"/>
      <c r="BW640" s="95"/>
      <c r="BY640" s="102" t="s">
        <v>819</v>
      </c>
      <c r="BZ640" s="103" t="s">
        <v>699</v>
      </c>
      <c r="CA640" s="103">
        <v>619</v>
      </c>
      <c r="CC640" s="90">
        <v>8135</v>
      </c>
      <c r="CD640" s="89" t="s">
        <v>1070</v>
      </c>
      <c r="CF640" s="90">
        <v>56303</v>
      </c>
      <c r="CG640" s="92" t="s">
        <v>2797</v>
      </c>
    </row>
    <row r="641" spans="73:85">
      <c r="BU641" s="95"/>
      <c r="BV641" s="95"/>
      <c r="BW641" s="95"/>
      <c r="BY641" s="102" t="s">
        <v>1424</v>
      </c>
      <c r="BZ641" s="103" t="s">
        <v>223</v>
      </c>
      <c r="CA641" s="103">
        <v>2606</v>
      </c>
      <c r="CC641" s="90">
        <v>8136</v>
      </c>
      <c r="CD641" s="89" t="s">
        <v>1070</v>
      </c>
      <c r="CF641" s="90">
        <v>56304</v>
      </c>
      <c r="CG641" s="92" t="s">
        <v>2798</v>
      </c>
    </row>
    <row r="642" spans="73:85">
      <c r="BU642" s="95"/>
      <c r="BV642" s="95"/>
      <c r="BW642" s="95"/>
      <c r="BY642" s="102" t="s">
        <v>355</v>
      </c>
      <c r="BZ642" s="103" t="s">
        <v>223</v>
      </c>
      <c r="CA642" s="103">
        <v>190</v>
      </c>
      <c r="CC642" s="90">
        <v>8150</v>
      </c>
      <c r="CD642" s="89" t="s">
        <v>1495</v>
      </c>
      <c r="CF642" s="90">
        <v>56305</v>
      </c>
      <c r="CG642" s="92" t="s">
        <v>2799</v>
      </c>
    </row>
    <row r="643" spans="73:85">
      <c r="BU643" s="95"/>
      <c r="BV643" s="95"/>
      <c r="BW643" s="95"/>
      <c r="BY643" s="102" t="s">
        <v>222</v>
      </c>
      <c r="BZ643" s="103" t="s">
        <v>223</v>
      </c>
      <c r="CA643" s="103">
        <v>29</v>
      </c>
      <c r="CC643" s="90">
        <v>8200</v>
      </c>
      <c r="CD643" s="89" t="s">
        <v>2800</v>
      </c>
      <c r="CF643" s="90">
        <v>58110</v>
      </c>
      <c r="CG643" s="92" t="s">
        <v>2801</v>
      </c>
    </row>
    <row r="644" spans="73:85">
      <c r="BU644" s="95"/>
      <c r="BV644" s="95"/>
      <c r="BW644" s="95"/>
      <c r="BY644" s="102" t="s">
        <v>1560</v>
      </c>
      <c r="BZ644" s="103" t="s">
        <v>431</v>
      </c>
      <c r="CA644" s="103">
        <v>5001</v>
      </c>
      <c r="CC644" s="90">
        <v>8201</v>
      </c>
      <c r="CD644" s="89" t="s">
        <v>2800</v>
      </c>
      <c r="CF644" s="90">
        <v>58120</v>
      </c>
      <c r="CG644" s="92" t="s">
        <v>2802</v>
      </c>
    </row>
    <row r="645" spans="73:85">
      <c r="BU645" s="95"/>
      <c r="BV645" s="95"/>
      <c r="BW645" s="95"/>
      <c r="BY645" s="102" t="s">
        <v>1601</v>
      </c>
      <c r="BZ645" s="103" t="s">
        <v>639</v>
      </c>
      <c r="CA645" s="103">
        <v>5170</v>
      </c>
      <c r="CC645" s="90">
        <v>8300</v>
      </c>
      <c r="CD645" s="89" t="s">
        <v>1694</v>
      </c>
      <c r="CF645" s="90">
        <v>58130</v>
      </c>
      <c r="CG645" s="92" t="s">
        <v>2803</v>
      </c>
    </row>
    <row r="646" spans="73:85">
      <c r="BU646" s="95"/>
      <c r="BV646" s="95"/>
      <c r="BW646" s="95"/>
      <c r="BY646" s="102" t="s">
        <v>1493</v>
      </c>
      <c r="BZ646" s="103" t="s">
        <v>262</v>
      </c>
      <c r="CA646" s="103">
        <v>2855</v>
      </c>
      <c r="CC646" s="90">
        <v>8365</v>
      </c>
      <c r="CD646" s="89" t="s">
        <v>2804</v>
      </c>
      <c r="CF646" s="90">
        <v>58140</v>
      </c>
      <c r="CG646" s="92" t="s">
        <v>2805</v>
      </c>
    </row>
    <row r="647" spans="73:85">
      <c r="BU647" s="95"/>
      <c r="BV647" s="95"/>
      <c r="BW647" s="95"/>
      <c r="BY647" s="102" t="s">
        <v>1262</v>
      </c>
      <c r="BZ647" s="103" t="s">
        <v>262</v>
      </c>
      <c r="CA647" s="103">
        <v>1426</v>
      </c>
      <c r="CC647" s="90">
        <v>8375</v>
      </c>
      <c r="CD647" s="89" t="s">
        <v>2806</v>
      </c>
      <c r="CF647" s="90">
        <v>58190</v>
      </c>
      <c r="CG647" s="92" t="s">
        <v>2807</v>
      </c>
    </row>
    <row r="648" spans="73:85">
      <c r="BU648" s="95"/>
      <c r="BV648" s="95"/>
      <c r="BW648" s="95"/>
      <c r="BY648" s="102" t="s">
        <v>1586</v>
      </c>
      <c r="BZ648" s="103" t="s">
        <v>396</v>
      </c>
      <c r="CA648" s="103">
        <v>5104</v>
      </c>
      <c r="CC648" s="90">
        <v>8400</v>
      </c>
      <c r="CD648" s="89" t="s">
        <v>2808</v>
      </c>
      <c r="CF648" s="90">
        <v>58210</v>
      </c>
      <c r="CG648" s="92" t="s">
        <v>2809</v>
      </c>
    </row>
    <row r="649" spans="73:85">
      <c r="BU649" s="95"/>
      <c r="BV649" s="95"/>
      <c r="BW649" s="95"/>
      <c r="BY649" s="102" t="s">
        <v>1056</v>
      </c>
      <c r="BZ649" s="103" t="s">
        <v>396</v>
      </c>
      <c r="CA649" s="103">
        <v>832</v>
      </c>
      <c r="CC649" s="90">
        <v>8401</v>
      </c>
      <c r="CD649" s="89" t="s">
        <v>1494</v>
      </c>
      <c r="CF649" s="90">
        <v>58290</v>
      </c>
      <c r="CG649" s="92" t="s">
        <v>2810</v>
      </c>
    </row>
    <row r="650" spans="73:85">
      <c r="BU650" s="95"/>
      <c r="BV650" s="95"/>
      <c r="BW650" s="95"/>
      <c r="BY650" s="102" t="s">
        <v>1651</v>
      </c>
      <c r="BZ650" s="103" t="s">
        <v>279</v>
      </c>
      <c r="CA650" s="103">
        <v>6063</v>
      </c>
      <c r="CC650" s="90">
        <v>8500</v>
      </c>
      <c r="CD650" s="89" t="s">
        <v>2811</v>
      </c>
      <c r="CF650" s="90">
        <v>59110</v>
      </c>
      <c r="CG650" s="92" t="s">
        <v>2812</v>
      </c>
    </row>
    <row r="651" spans="73:85">
      <c r="BU651" s="95"/>
      <c r="BV651" s="95"/>
      <c r="BW651" s="95"/>
      <c r="BY651" s="102" t="s">
        <v>598</v>
      </c>
      <c r="BZ651" s="103" t="s">
        <v>279</v>
      </c>
      <c r="CA651" s="103">
        <v>422</v>
      </c>
      <c r="CC651" s="90">
        <v>8501</v>
      </c>
      <c r="CD651" s="89" t="s">
        <v>1232</v>
      </c>
      <c r="CF651" s="90">
        <v>59120</v>
      </c>
      <c r="CG651" s="92" t="s">
        <v>2813</v>
      </c>
    </row>
    <row r="652" spans="73:85">
      <c r="BU652" s="95"/>
      <c r="BV652" s="95"/>
      <c r="BW652" s="95"/>
      <c r="BY652" s="102" t="s">
        <v>1047</v>
      </c>
      <c r="BZ652" s="103" t="s">
        <v>431</v>
      </c>
      <c r="CA652" s="103">
        <v>795</v>
      </c>
      <c r="CC652" s="90">
        <v>8550</v>
      </c>
      <c r="CD652" s="89" t="s">
        <v>2814</v>
      </c>
      <c r="CF652" s="90">
        <v>59130</v>
      </c>
      <c r="CG652" s="92" t="s">
        <v>2815</v>
      </c>
    </row>
    <row r="653" spans="73:85">
      <c r="BU653" s="95"/>
      <c r="BV653" s="95"/>
      <c r="BW653" s="95"/>
      <c r="BY653" s="102" t="s">
        <v>1707</v>
      </c>
      <c r="BZ653" s="103" t="s">
        <v>233</v>
      </c>
      <c r="CA653" s="103">
        <v>6146</v>
      </c>
      <c r="CC653" s="90">
        <v>8600</v>
      </c>
      <c r="CD653" s="89" t="s">
        <v>2816</v>
      </c>
      <c r="CF653" s="90">
        <v>59140</v>
      </c>
      <c r="CG653" s="92" t="s">
        <v>2817</v>
      </c>
    </row>
    <row r="654" spans="73:85">
      <c r="BU654" s="95"/>
      <c r="BV654" s="95"/>
      <c r="BW654" s="95"/>
      <c r="BY654" s="102" t="s">
        <v>1735</v>
      </c>
      <c r="BZ654" s="103" t="s">
        <v>875</v>
      </c>
      <c r="CA654" s="103">
        <v>6230</v>
      </c>
      <c r="CC654" s="90">
        <v>8601</v>
      </c>
      <c r="CD654" s="89" t="s">
        <v>2818</v>
      </c>
      <c r="CF654" s="90">
        <v>59200</v>
      </c>
      <c r="CG654" s="92" t="s">
        <v>2819</v>
      </c>
    </row>
    <row r="655" spans="73:85">
      <c r="BU655" s="95"/>
      <c r="BV655" s="95"/>
      <c r="BW655" s="95"/>
      <c r="BY655" s="102" t="s">
        <v>1756</v>
      </c>
      <c r="BZ655" s="103" t="s">
        <v>474</v>
      </c>
      <c r="CA655" s="103">
        <v>6352</v>
      </c>
      <c r="CC655" s="90">
        <v>8650</v>
      </c>
      <c r="CD655" s="89" t="s">
        <v>2820</v>
      </c>
      <c r="CF655" s="90">
        <v>60100</v>
      </c>
      <c r="CG655" s="92" t="s">
        <v>2821</v>
      </c>
    </row>
    <row r="656" spans="73:85">
      <c r="BU656" s="95"/>
      <c r="BV656" s="95"/>
      <c r="BW656" s="95"/>
      <c r="BY656" s="102" t="s">
        <v>898</v>
      </c>
      <c r="BZ656" s="103" t="s">
        <v>899</v>
      </c>
      <c r="CA656" s="103">
        <v>666</v>
      </c>
      <c r="CC656" s="90">
        <v>8670</v>
      </c>
      <c r="CD656" s="89" t="s">
        <v>2822</v>
      </c>
      <c r="CF656" s="90">
        <v>60200</v>
      </c>
      <c r="CG656" s="92" t="s">
        <v>2823</v>
      </c>
    </row>
    <row r="657" spans="73:85">
      <c r="BU657" s="95"/>
      <c r="BV657" s="95"/>
      <c r="BW657" s="95"/>
      <c r="BY657" s="102" t="s">
        <v>1473</v>
      </c>
      <c r="BZ657" s="103" t="s">
        <v>899</v>
      </c>
      <c r="CA657" s="103">
        <v>2750</v>
      </c>
      <c r="CC657" s="90">
        <v>8700</v>
      </c>
      <c r="CD657" s="89" t="s">
        <v>2824</v>
      </c>
      <c r="CF657" s="90">
        <v>61100</v>
      </c>
      <c r="CG657" s="92" t="s">
        <v>2825</v>
      </c>
    </row>
    <row r="658" spans="73:85">
      <c r="BU658" s="95"/>
      <c r="BV658" s="95"/>
      <c r="BW658" s="95"/>
      <c r="BY658" s="102" t="s">
        <v>1524</v>
      </c>
      <c r="BZ658" s="103" t="s">
        <v>899</v>
      </c>
      <c r="CA658" s="103">
        <v>3156</v>
      </c>
      <c r="CC658" s="90">
        <v>8800</v>
      </c>
      <c r="CD658" s="89" t="s">
        <v>2826</v>
      </c>
      <c r="CF658" s="90">
        <v>61200</v>
      </c>
      <c r="CG658" s="92" t="s">
        <v>2827</v>
      </c>
    </row>
    <row r="659" spans="73:85">
      <c r="BU659" s="95"/>
      <c r="BV659" s="95"/>
      <c r="BW659" s="95"/>
      <c r="BY659" s="102" t="s">
        <v>825</v>
      </c>
      <c r="BZ659" s="103" t="s">
        <v>359</v>
      </c>
      <c r="CA659" s="103">
        <v>621</v>
      </c>
      <c r="CC659" s="90">
        <v>8801</v>
      </c>
      <c r="CD659" s="89" t="s">
        <v>1496</v>
      </c>
      <c r="CF659" s="90">
        <v>61300</v>
      </c>
      <c r="CG659" s="92" t="s">
        <v>2828</v>
      </c>
    </row>
    <row r="660" spans="73:85">
      <c r="BU660" s="95"/>
      <c r="BV660" s="95"/>
      <c r="BW660" s="95"/>
      <c r="BY660" s="102" t="s">
        <v>1349</v>
      </c>
      <c r="BZ660" s="103" t="s">
        <v>359</v>
      </c>
      <c r="CA660" s="103">
        <v>2282</v>
      </c>
      <c r="CC660" s="90">
        <v>8900</v>
      </c>
      <c r="CD660" s="89" t="s">
        <v>2829</v>
      </c>
      <c r="CF660" s="90">
        <v>61900</v>
      </c>
      <c r="CG660" s="92" t="s">
        <v>2830</v>
      </c>
    </row>
    <row r="661" spans="73:85">
      <c r="BU661" s="95"/>
      <c r="BV661" s="95"/>
      <c r="BW661" s="95"/>
      <c r="BY661" s="102" t="s">
        <v>1750</v>
      </c>
      <c r="BZ661" s="103" t="s">
        <v>223</v>
      </c>
      <c r="CA661" s="103">
        <v>6298</v>
      </c>
      <c r="CC661" s="90">
        <v>8950</v>
      </c>
      <c r="CD661" s="89" t="s">
        <v>2831</v>
      </c>
      <c r="CF661" s="90">
        <v>62010</v>
      </c>
      <c r="CG661" s="92" t="s">
        <v>2832</v>
      </c>
    </row>
    <row r="662" spans="73:85">
      <c r="BU662" s="95"/>
      <c r="BV662" s="95"/>
      <c r="BW662" s="95"/>
      <c r="BY662" s="102" t="s">
        <v>1613</v>
      </c>
      <c r="BZ662" s="103" t="s">
        <v>443</v>
      </c>
      <c r="CA662" s="103">
        <v>5235</v>
      </c>
      <c r="CC662" s="90">
        <v>8970</v>
      </c>
      <c r="CD662" s="89" t="s">
        <v>2833</v>
      </c>
      <c r="CF662" s="90">
        <v>62020</v>
      </c>
      <c r="CG662" s="92" t="s">
        <v>2834</v>
      </c>
    </row>
    <row r="663" spans="73:85">
      <c r="BU663" s="95"/>
      <c r="BV663" s="95"/>
      <c r="BW663" s="95"/>
      <c r="BY663" s="102" t="s">
        <v>1178</v>
      </c>
      <c r="BZ663" s="103" t="s">
        <v>443</v>
      </c>
      <c r="CA663" s="103">
        <v>1313</v>
      </c>
      <c r="CC663" s="90">
        <v>9000</v>
      </c>
      <c r="CD663" s="89" t="s">
        <v>2835</v>
      </c>
      <c r="CF663" s="90">
        <v>62030</v>
      </c>
      <c r="CG663" s="92" t="s">
        <v>2836</v>
      </c>
    </row>
    <row r="664" spans="73:85">
      <c r="BU664" s="95"/>
      <c r="BV664" s="95"/>
      <c r="BW664" s="95"/>
      <c r="BY664" s="102" t="s">
        <v>1296</v>
      </c>
      <c r="BZ664" s="103" t="s">
        <v>731</v>
      </c>
      <c r="CA664" s="103">
        <v>2104</v>
      </c>
      <c r="CC664" s="90">
        <v>9004</v>
      </c>
      <c r="CD664" s="89" t="s">
        <v>2835</v>
      </c>
      <c r="CF664" s="90">
        <v>62090</v>
      </c>
      <c r="CG664" s="92" t="s">
        <v>2837</v>
      </c>
    </row>
    <row r="665" spans="73:85">
      <c r="BU665" s="95"/>
      <c r="BV665" s="95"/>
      <c r="BW665" s="95"/>
      <c r="BY665" s="102" t="s">
        <v>1020</v>
      </c>
      <c r="BZ665" s="103" t="s">
        <v>372</v>
      </c>
      <c r="CA665" s="103">
        <v>748</v>
      </c>
      <c r="CC665" s="90">
        <v>9020</v>
      </c>
      <c r="CD665" s="89" t="s">
        <v>2835</v>
      </c>
      <c r="CF665" s="90">
        <v>63110</v>
      </c>
      <c r="CG665" s="92" t="s">
        <v>2838</v>
      </c>
    </row>
    <row r="666" spans="73:85">
      <c r="BU666" s="95"/>
      <c r="BV666" s="95"/>
      <c r="BW666" s="95"/>
      <c r="BY666" s="102" t="s">
        <v>882</v>
      </c>
      <c r="BZ666" s="103" t="s">
        <v>372</v>
      </c>
      <c r="CA666" s="103">
        <v>655</v>
      </c>
      <c r="CC666" s="90">
        <v>9024</v>
      </c>
      <c r="CD666" s="89" t="s">
        <v>2835</v>
      </c>
      <c r="CF666" s="90">
        <v>63120</v>
      </c>
      <c r="CG666" s="92" t="s">
        <v>2839</v>
      </c>
    </row>
    <row r="667" spans="73:85">
      <c r="BU667" s="95"/>
      <c r="BV667" s="95"/>
      <c r="BW667" s="95"/>
      <c r="BY667" s="102" t="s">
        <v>1250</v>
      </c>
      <c r="BZ667" s="103" t="s">
        <v>414</v>
      </c>
      <c r="CA667" s="103">
        <v>1411</v>
      </c>
      <c r="CC667" s="90">
        <v>9030</v>
      </c>
      <c r="CD667" s="89" t="s">
        <v>2840</v>
      </c>
      <c r="CF667" s="90">
        <v>63910</v>
      </c>
      <c r="CG667" s="92" t="s">
        <v>2841</v>
      </c>
    </row>
    <row r="668" spans="73:85">
      <c r="BU668" s="95"/>
      <c r="BV668" s="95"/>
      <c r="BW668" s="95"/>
      <c r="BY668" s="102" t="s">
        <v>457</v>
      </c>
      <c r="BZ668" s="103" t="s">
        <v>372</v>
      </c>
      <c r="CA668" s="103">
        <v>297</v>
      </c>
      <c r="CC668" s="90">
        <v>9050</v>
      </c>
      <c r="CD668" s="89" t="s">
        <v>2835</v>
      </c>
      <c r="CF668" s="90">
        <v>63990</v>
      </c>
      <c r="CG668" s="92" t="s">
        <v>2842</v>
      </c>
    </row>
    <row r="669" spans="73:85">
      <c r="BU669" s="95"/>
      <c r="BV669" s="95"/>
      <c r="BW669" s="95"/>
      <c r="BY669" s="102" t="s">
        <v>730</v>
      </c>
      <c r="BZ669" s="103" t="s">
        <v>731</v>
      </c>
      <c r="CA669" s="103">
        <v>563</v>
      </c>
      <c r="CC669" s="90">
        <v>9054</v>
      </c>
      <c r="CD669" s="89" t="s">
        <v>2835</v>
      </c>
      <c r="CF669" s="90">
        <v>64110</v>
      </c>
      <c r="CG669" s="92" t="s">
        <v>2843</v>
      </c>
    </row>
    <row r="670" spans="73:85">
      <c r="BU670" s="95"/>
      <c r="BV670" s="95"/>
      <c r="BW670" s="95"/>
      <c r="BY670" s="102" t="s">
        <v>304</v>
      </c>
      <c r="BZ670" s="103" t="s">
        <v>305</v>
      </c>
      <c r="CA670" s="103">
        <v>111</v>
      </c>
      <c r="CC670" s="90">
        <v>9060</v>
      </c>
      <c r="CD670" s="89" t="s">
        <v>2835</v>
      </c>
      <c r="CF670" s="90">
        <v>64190</v>
      </c>
      <c r="CG670" s="92" t="s">
        <v>2844</v>
      </c>
    </row>
    <row r="671" spans="73:85">
      <c r="BU671" s="95"/>
      <c r="BV671" s="95"/>
      <c r="BW671" s="95"/>
      <c r="BY671" s="102" t="s">
        <v>1293</v>
      </c>
      <c r="BZ671" s="103" t="s">
        <v>731</v>
      </c>
      <c r="CA671" s="103">
        <v>2100</v>
      </c>
      <c r="CC671" s="90">
        <v>9064</v>
      </c>
      <c r="CD671" s="89" t="s">
        <v>2835</v>
      </c>
      <c r="CF671" s="90">
        <v>64201</v>
      </c>
      <c r="CG671" s="92" t="s">
        <v>2845</v>
      </c>
    </row>
    <row r="672" spans="73:85">
      <c r="BU672" s="95"/>
      <c r="BV672" s="95"/>
      <c r="BW672" s="95"/>
      <c r="BY672" s="102" t="s">
        <v>1630</v>
      </c>
      <c r="BZ672" s="103" t="s">
        <v>731</v>
      </c>
      <c r="CA672" s="103">
        <v>6034</v>
      </c>
      <c r="CC672" s="90">
        <v>9100</v>
      </c>
      <c r="CD672" s="89" t="s">
        <v>1575</v>
      </c>
      <c r="CF672" s="90">
        <v>64202</v>
      </c>
      <c r="CG672" s="92" t="s">
        <v>2846</v>
      </c>
    </row>
    <row r="673" spans="73:85">
      <c r="BU673" s="95"/>
      <c r="BV673" s="95"/>
      <c r="BW673" s="95"/>
      <c r="BY673" s="102" t="s">
        <v>1513</v>
      </c>
      <c r="BZ673" s="103" t="s">
        <v>474</v>
      </c>
      <c r="CA673" s="103">
        <v>3003</v>
      </c>
      <c r="CC673" s="90">
        <v>9125</v>
      </c>
      <c r="CD673" s="89" t="s">
        <v>580</v>
      </c>
      <c r="CF673" s="90">
        <v>64300</v>
      </c>
      <c r="CG673" s="92" t="s">
        <v>2847</v>
      </c>
    </row>
    <row r="674" spans="73:85">
      <c r="BU674" s="95"/>
      <c r="BV674" s="95"/>
      <c r="BW674" s="95"/>
      <c r="BY674" s="102" t="s">
        <v>834</v>
      </c>
      <c r="BZ674" s="103" t="s">
        <v>223</v>
      </c>
      <c r="CA674" s="103">
        <v>628</v>
      </c>
      <c r="CC674" s="90">
        <v>9135</v>
      </c>
      <c r="CD674" s="89" t="s">
        <v>1504</v>
      </c>
      <c r="CF674" s="90">
        <v>64910</v>
      </c>
      <c r="CG674" s="92" t="s">
        <v>2848</v>
      </c>
    </row>
    <row r="675" spans="73:85">
      <c r="BU675" s="95"/>
      <c r="BV675" s="95"/>
      <c r="BW675" s="95"/>
      <c r="BY675" s="102" t="s">
        <v>1013</v>
      </c>
      <c r="BZ675" s="103" t="s">
        <v>372</v>
      </c>
      <c r="CA675" s="103">
        <v>737</v>
      </c>
      <c r="CC675" s="90">
        <v>9200</v>
      </c>
      <c r="CD675" s="89" t="s">
        <v>2849</v>
      </c>
      <c r="CF675" s="90">
        <v>64921</v>
      </c>
      <c r="CG675" s="92" t="s">
        <v>2850</v>
      </c>
    </row>
    <row r="676" spans="73:85">
      <c r="BU676" s="95"/>
      <c r="BV676" s="95"/>
      <c r="BW676" s="95"/>
      <c r="BY676" s="102" t="s">
        <v>784</v>
      </c>
      <c r="BZ676" s="103" t="s">
        <v>247</v>
      </c>
      <c r="CA676" s="103">
        <v>597</v>
      </c>
      <c r="CC676" s="90">
        <v>9225</v>
      </c>
      <c r="CD676" s="89" t="s">
        <v>2851</v>
      </c>
      <c r="CF676" s="90">
        <v>64922</v>
      </c>
      <c r="CG676" s="92" t="s">
        <v>2852</v>
      </c>
    </row>
    <row r="677" spans="73:85">
      <c r="BU677" s="95"/>
      <c r="BV677" s="95"/>
      <c r="BW677" s="95"/>
      <c r="BY677" s="102" t="s">
        <v>1426</v>
      </c>
      <c r="BZ677" s="103" t="s">
        <v>247</v>
      </c>
      <c r="CA677" s="103">
        <v>2609</v>
      </c>
      <c r="CC677" s="90">
        <v>9230</v>
      </c>
      <c r="CD677" s="89" t="s">
        <v>2853</v>
      </c>
      <c r="CF677" s="90">
        <v>64923</v>
      </c>
      <c r="CG677" s="92" t="s">
        <v>2854</v>
      </c>
    </row>
    <row r="678" spans="73:85">
      <c r="BU678" s="95"/>
      <c r="BV678" s="95"/>
      <c r="BW678" s="95"/>
      <c r="BY678" s="102" t="s">
        <v>592</v>
      </c>
      <c r="BZ678" s="103" t="s">
        <v>470</v>
      </c>
      <c r="CA678" s="103">
        <v>416</v>
      </c>
      <c r="CC678" s="90">
        <v>9240</v>
      </c>
      <c r="CD678" s="89" t="s">
        <v>2855</v>
      </c>
      <c r="CF678" s="90">
        <v>64991</v>
      </c>
      <c r="CG678" s="92" t="s">
        <v>2856</v>
      </c>
    </row>
    <row r="679" spans="73:85">
      <c r="BU679" s="95"/>
      <c r="BV679" s="95"/>
      <c r="BW679" s="95"/>
      <c r="BY679" s="102" t="s">
        <v>1216</v>
      </c>
      <c r="BZ679" s="103" t="s">
        <v>443</v>
      </c>
      <c r="CA679" s="103">
        <v>1365</v>
      </c>
      <c r="CC679" s="90">
        <v>9270</v>
      </c>
      <c r="CD679" s="89" t="s">
        <v>2857</v>
      </c>
      <c r="CF679" s="90">
        <v>64992</v>
      </c>
      <c r="CG679" s="92" t="s">
        <v>2858</v>
      </c>
    </row>
    <row r="680" spans="73:85">
      <c r="BU680" s="95"/>
      <c r="BV680" s="95"/>
      <c r="BW680" s="95"/>
      <c r="BY680" s="102" t="s">
        <v>239</v>
      </c>
      <c r="BZ680" s="103" t="s">
        <v>228</v>
      </c>
      <c r="CA680" s="103">
        <v>35</v>
      </c>
      <c r="CC680" s="90">
        <v>9300</v>
      </c>
      <c r="CD680" s="89" t="s">
        <v>2859</v>
      </c>
      <c r="CF680" s="90">
        <v>65111</v>
      </c>
      <c r="CG680" s="92" t="s">
        <v>2860</v>
      </c>
    </row>
    <row r="681" spans="73:85">
      <c r="BU681" s="95"/>
      <c r="BV681" s="95"/>
      <c r="BW681" s="95"/>
      <c r="BY681" s="102" t="s">
        <v>589</v>
      </c>
      <c r="BZ681" s="103" t="s">
        <v>443</v>
      </c>
      <c r="CA681" s="103">
        <v>412</v>
      </c>
      <c r="CC681" s="90">
        <v>9304</v>
      </c>
      <c r="CD681" s="89" t="s">
        <v>2859</v>
      </c>
      <c r="CF681" s="90">
        <v>65112</v>
      </c>
      <c r="CG681" s="92" t="s">
        <v>2861</v>
      </c>
    </row>
    <row r="682" spans="73:85">
      <c r="BU682" s="95"/>
      <c r="BV682" s="95"/>
      <c r="BW682" s="95"/>
      <c r="BY682" s="102" t="s">
        <v>1289</v>
      </c>
      <c r="BZ682" s="103" t="s">
        <v>396</v>
      </c>
      <c r="CA682" s="103">
        <v>1459</v>
      </c>
      <c r="CC682" s="90">
        <v>9325</v>
      </c>
      <c r="CD682" s="89" t="s">
        <v>2862</v>
      </c>
      <c r="CF682" s="90">
        <v>65120</v>
      </c>
      <c r="CG682" s="92" t="s">
        <v>2863</v>
      </c>
    </row>
    <row r="683" spans="73:85">
      <c r="BU683" s="95"/>
      <c r="BV683" s="95"/>
      <c r="BW683" s="95"/>
      <c r="BY683" s="102" t="s">
        <v>1149</v>
      </c>
      <c r="BZ683" s="103" t="s">
        <v>396</v>
      </c>
      <c r="CA683" s="103">
        <v>1260</v>
      </c>
      <c r="CC683" s="90">
        <v>9350</v>
      </c>
      <c r="CD683" s="89" t="s">
        <v>1509</v>
      </c>
      <c r="CF683" s="90">
        <v>65200</v>
      </c>
      <c r="CG683" s="92" t="s">
        <v>2864</v>
      </c>
    </row>
    <row r="684" spans="73:85">
      <c r="BU684" s="95"/>
      <c r="BV684" s="95"/>
      <c r="BW684" s="95"/>
      <c r="BY684" s="102" t="s">
        <v>1139</v>
      </c>
      <c r="BZ684" s="103" t="s">
        <v>368</v>
      </c>
      <c r="CA684" s="103">
        <v>1216</v>
      </c>
      <c r="CC684" s="90">
        <v>9360</v>
      </c>
      <c r="CD684" s="89" t="s">
        <v>2865</v>
      </c>
      <c r="CF684" s="90">
        <v>65300</v>
      </c>
      <c r="CG684" s="92" t="s">
        <v>2866</v>
      </c>
    </row>
    <row r="685" spans="73:85">
      <c r="BU685" s="95"/>
      <c r="BV685" s="95"/>
      <c r="BW685" s="95"/>
      <c r="BY685" s="102" t="s">
        <v>1137</v>
      </c>
      <c r="BZ685" s="103" t="s">
        <v>396</v>
      </c>
      <c r="CA685" s="103">
        <v>1214</v>
      </c>
      <c r="CC685" s="90">
        <v>9370</v>
      </c>
      <c r="CD685" s="89" t="s">
        <v>2867</v>
      </c>
      <c r="CF685" s="90">
        <v>66110</v>
      </c>
      <c r="CG685" s="92" t="s">
        <v>2868</v>
      </c>
    </row>
    <row r="686" spans="73:85">
      <c r="BU686" s="95"/>
      <c r="BV686" s="95"/>
      <c r="BW686" s="95"/>
      <c r="BY686" s="102" t="s">
        <v>1088</v>
      </c>
      <c r="BZ686" s="103" t="s">
        <v>237</v>
      </c>
      <c r="CA686" s="103">
        <v>1093</v>
      </c>
      <c r="CC686" s="90">
        <v>9385</v>
      </c>
      <c r="CD686" s="89" t="s">
        <v>2869</v>
      </c>
      <c r="CF686" s="90">
        <v>66120</v>
      </c>
      <c r="CG686" s="92" t="s">
        <v>2870</v>
      </c>
    </row>
    <row r="687" spans="73:85">
      <c r="BU687" s="95"/>
      <c r="BV687" s="95"/>
      <c r="BW687" s="95"/>
      <c r="BY687" s="102" t="s">
        <v>1170</v>
      </c>
      <c r="BZ687" s="103" t="s">
        <v>293</v>
      </c>
      <c r="CA687" s="103">
        <v>1297</v>
      </c>
      <c r="CC687" s="90">
        <v>9400</v>
      </c>
      <c r="CD687" s="89" t="s">
        <v>2871</v>
      </c>
      <c r="CF687" s="90">
        <v>66190</v>
      </c>
      <c r="CG687" s="92" t="s">
        <v>2872</v>
      </c>
    </row>
    <row r="688" spans="73:85">
      <c r="BU688" s="95"/>
      <c r="BV688" s="95"/>
      <c r="BW688" s="95"/>
      <c r="BY688" s="102" t="s">
        <v>1467</v>
      </c>
      <c r="BZ688" s="103" t="s">
        <v>408</v>
      </c>
      <c r="CA688" s="103">
        <v>2731</v>
      </c>
      <c r="CC688" s="90">
        <v>9500</v>
      </c>
      <c r="CD688" s="89" t="s">
        <v>2873</v>
      </c>
      <c r="CF688" s="90">
        <v>66210</v>
      </c>
      <c r="CG688" s="92" t="s">
        <v>2874</v>
      </c>
    </row>
    <row r="689" spans="73:85">
      <c r="BU689" s="95"/>
      <c r="BV689" s="95"/>
      <c r="BW689" s="95"/>
      <c r="BY689" s="102" t="s">
        <v>1721</v>
      </c>
      <c r="BZ689" s="103" t="s">
        <v>688</v>
      </c>
      <c r="CA689" s="103">
        <v>6169</v>
      </c>
      <c r="CC689" s="90">
        <v>9504</v>
      </c>
      <c r="CD689" s="89" t="s">
        <v>2873</v>
      </c>
      <c r="CF689" s="90">
        <v>66220</v>
      </c>
      <c r="CG689" s="92" t="s">
        <v>2875</v>
      </c>
    </row>
    <row r="690" spans="73:85">
      <c r="BU690" s="95"/>
      <c r="BV690" s="95"/>
      <c r="BW690" s="95"/>
      <c r="BY690" s="102" t="s">
        <v>505</v>
      </c>
      <c r="BZ690" s="103" t="s">
        <v>380</v>
      </c>
      <c r="CA690" s="103">
        <v>334</v>
      </c>
      <c r="CC690" s="90">
        <v>9545</v>
      </c>
      <c r="CD690" s="89" t="s">
        <v>2876</v>
      </c>
      <c r="CF690" s="90">
        <v>66290</v>
      </c>
      <c r="CG690" s="92" t="s">
        <v>2877</v>
      </c>
    </row>
    <row r="691" spans="73:85">
      <c r="BU691" s="95"/>
      <c r="BV691" s="95"/>
      <c r="BW691" s="95"/>
      <c r="BY691" s="102" t="s">
        <v>379</v>
      </c>
      <c r="BZ691" s="103" t="s">
        <v>380</v>
      </c>
      <c r="CA691" s="103">
        <v>223</v>
      </c>
      <c r="CC691" s="90">
        <v>9555</v>
      </c>
      <c r="CD691" s="89" t="s">
        <v>2878</v>
      </c>
      <c r="CF691" s="90">
        <v>66300</v>
      </c>
      <c r="CG691" s="92" t="s">
        <v>2879</v>
      </c>
    </row>
    <row r="692" spans="73:85">
      <c r="BU692" s="95"/>
      <c r="BV692" s="95"/>
      <c r="BW692" s="95"/>
      <c r="BY692" s="102" t="s">
        <v>1091</v>
      </c>
      <c r="BZ692" s="103" t="s">
        <v>380</v>
      </c>
      <c r="CA692" s="103">
        <v>1108</v>
      </c>
      <c r="CC692" s="90">
        <v>9560</v>
      </c>
      <c r="CD692" s="89" t="s">
        <v>2880</v>
      </c>
      <c r="CF692" s="90">
        <v>68100</v>
      </c>
      <c r="CG692" s="92" t="s">
        <v>2881</v>
      </c>
    </row>
    <row r="693" spans="73:85">
      <c r="BU693" s="95"/>
      <c r="BV693" s="95"/>
      <c r="BW693" s="95"/>
      <c r="BY693" s="102" t="s">
        <v>1085</v>
      </c>
      <c r="BZ693" s="103" t="s">
        <v>380</v>
      </c>
      <c r="CA693" s="103">
        <v>1067</v>
      </c>
      <c r="CC693" s="90">
        <v>9580</v>
      </c>
      <c r="CD693" s="89" t="s">
        <v>2882</v>
      </c>
      <c r="CF693" s="90">
        <v>68200</v>
      </c>
      <c r="CG693" s="92" t="s">
        <v>2883</v>
      </c>
    </row>
    <row r="694" spans="73:85">
      <c r="BU694" s="95"/>
      <c r="BV694" s="95"/>
      <c r="BW694" s="95"/>
      <c r="BY694" s="102" t="s">
        <v>1084</v>
      </c>
      <c r="BZ694" s="103" t="s">
        <v>380</v>
      </c>
      <c r="CA694" s="103">
        <v>1066</v>
      </c>
      <c r="CC694" s="90">
        <v>9600</v>
      </c>
      <c r="CD694" s="89" t="s">
        <v>2884</v>
      </c>
      <c r="CF694" s="90">
        <v>68311</v>
      </c>
      <c r="CG694" s="92" t="s">
        <v>2885</v>
      </c>
    </row>
    <row r="695" spans="73:85">
      <c r="BU695" s="95"/>
      <c r="BV695" s="95"/>
      <c r="BW695" s="95"/>
      <c r="BY695" s="102" t="s">
        <v>1247</v>
      </c>
      <c r="BZ695" s="103" t="s">
        <v>1195</v>
      </c>
      <c r="CA695" s="103">
        <v>1403</v>
      </c>
      <c r="CC695" s="90">
        <v>9625</v>
      </c>
      <c r="CD695" s="89" t="s">
        <v>2886</v>
      </c>
      <c r="CF695" s="90">
        <v>68312</v>
      </c>
      <c r="CG695" s="92" t="s">
        <v>2887</v>
      </c>
    </row>
    <row r="696" spans="73:85">
      <c r="BU696" s="95"/>
      <c r="BV696" s="95"/>
      <c r="BW696" s="95"/>
      <c r="BY696" s="102" t="s">
        <v>1325</v>
      </c>
      <c r="BZ696" s="103" t="s">
        <v>1195</v>
      </c>
      <c r="CA696" s="103">
        <v>2213</v>
      </c>
      <c r="CC696" s="90">
        <v>9630</v>
      </c>
      <c r="CD696" s="89" t="s">
        <v>2888</v>
      </c>
      <c r="CF696" s="90">
        <v>68313</v>
      </c>
      <c r="CG696" s="92" t="s">
        <v>2889</v>
      </c>
    </row>
    <row r="697" spans="73:85">
      <c r="BU697" s="95"/>
      <c r="BV697" s="95"/>
      <c r="BW697" s="95"/>
      <c r="BY697" s="102" t="s">
        <v>1342</v>
      </c>
      <c r="BZ697" s="103" t="s">
        <v>1195</v>
      </c>
      <c r="CA697" s="103">
        <v>2258</v>
      </c>
      <c r="CC697" s="90">
        <v>9650</v>
      </c>
      <c r="CD697" s="89" t="s">
        <v>2890</v>
      </c>
      <c r="CF697" s="90">
        <v>68321</v>
      </c>
      <c r="CG697" s="92" t="s">
        <v>2891</v>
      </c>
    </row>
    <row r="698" spans="73:85">
      <c r="BU698" s="95"/>
      <c r="BV698" s="95"/>
      <c r="BW698" s="95"/>
      <c r="BY698" s="102" t="s">
        <v>1194</v>
      </c>
      <c r="BZ698" s="103" t="s">
        <v>1195</v>
      </c>
      <c r="CA698" s="103">
        <v>1339</v>
      </c>
      <c r="CC698" s="90">
        <v>9675</v>
      </c>
      <c r="CD698" s="89" t="s">
        <v>2892</v>
      </c>
      <c r="CF698" s="90">
        <v>68322</v>
      </c>
      <c r="CG698" s="92" t="s">
        <v>2893</v>
      </c>
    </row>
    <row r="699" spans="73:85">
      <c r="BU699" s="95"/>
      <c r="BV699" s="95"/>
      <c r="BW699" s="95"/>
      <c r="BY699" s="102" t="s">
        <v>242</v>
      </c>
      <c r="BZ699" s="103" t="s">
        <v>243</v>
      </c>
      <c r="CA699" s="103">
        <v>46</v>
      </c>
      <c r="CC699" s="90">
        <v>9680</v>
      </c>
      <c r="CD699" s="89" t="s">
        <v>2894</v>
      </c>
      <c r="CF699" s="90">
        <v>69101</v>
      </c>
      <c r="CG699" s="92" t="s">
        <v>2895</v>
      </c>
    </row>
    <row r="700" spans="73:85">
      <c r="BU700" s="95"/>
      <c r="BV700" s="95"/>
      <c r="BW700" s="95"/>
      <c r="BY700" s="102" t="s">
        <v>1165</v>
      </c>
      <c r="BZ700" s="103" t="s">
        <v>565</v>
      </c>
      <c r="CA700" s="103">
        <v>1289</v>
      </c>
      <c r="CC700" s="90">
        <v>9700</v>
      </c>
      <c r="CD700" s="89" t="s">
        <v>2896</v>
      </c>
      <c r="CF700" s="90">
        <v>69102</v>
      </c>
      <c r="CG700" s="92" t="s">
        <v>2897</v>
      </c>
    </row>
    <row r="701" spans="73:85">
      <c r="BU701" s="95"/>
      <c r="BV701" s="95"/>
      <c r="BW701" s="95"/>
      <c r="BY701" s="102" t="s">
        <v>1519</v>
      </c>
      <c r="BZ701" s="103" t="s">
        <v>1111</v>
      </c>
      <c r="CA701" s="103">
        <v>3054</v>
      </c>
      <c r="CC701" s="90">
        <v>9701</v>
      </c>
      <c r="CD701" s="89" t="s">
        <v>2898</v>
      </c>
      <c r="CF701" s="90">
        <v>69200</v>
      </c>
      <c r="CG701" s="92" t="s">
        <v>2899</v>
      </c>
    </row>
    <row r="702" spans="73:85">
      <c r="BU702" s="95"/>
      <c r="BV702" s="95"/>
      <c r="BW702" s="95"/>
      <c r="BY702" s="102" t="s">
        <v>1678</v>
      </c>
      <c r="BZ702" s="103" t="s">
        <v>443</v>
      </c>
      <c r="CA702" s="103">
        <v>6099</v>
      </c>
      <c r="CC702" s="90">
        <v>9760</v>
      </c>
      <c r="CD702" s="89" t="s">
        <v>2900</v>
      </c>
      <c r="CF702" s="90">
        <v>70100</v>
      </c>
      <c r="CG702" s="92" t="s">
        <v>2901</v>
      </c>
    </row>
    <row r="703" spans="73:85">
      <c r="BU703" s="95"/>
      <c r="BV703" s="95"/>
      <c r="BW703" s="95"/>
      <c r="BY703" s="102" t="s">
        <v>1132</v>
      </c>
      <c r="BZ703" s="103" t="s">
        <v>443</v>
      </c>
      <c r="CA703" s="103">
        <v>1209</v>
      </c>
      <c r="CC703" s="90">
        <v>9800</v>
      </c>
      <c r="CD703" s="89" t="s">
        <v>2902</v>
      </c>
      <c r="CF703" s="90">
        <v>70210</v>
      </c>
      <c r="CG703" s="92" t="s">
        <v>2903</v>
      </c>
    </row>
    <row r="704" spans="73:85">
      <c r="BU704" s="95"/>
      <c r="BV704" s="95"/>
      <c r="BW704" s="95"/>
      <c r="BY704" s="102" t="s">
        <v>1207</v>
      </c>
      <c r="BZ704" s="103" t="s">
        <v>443</v>
      </c>
      <c r="CA704" s="103">
        <v>1356</v>
      </c>
      <c r="CC704" s="90">
        <v>9850</v>
      </c>
      <c r="CD704" s="89" t="s">
        <v>2904</v>
      </c>
      <c r="CF704" s="90">
        <v>70220</v>
      </c>
      <c r="CG704" s="92" t="s">
        <v>2905</v>
      </c>
    </row>
    <row r="705" spans="73:85">
      <c r="BU705" s="95"/>
      <c r="BV705" s="95"/>
      <c r="BW705" s="95"/>
      <c r="BY705" s="102" t="s">
        <v>1600</v>
      </c>
      <c r="BZ705" s="103" t="s">
        <v>688</v>
      </c>
      <c r="CA705" s="103">
        <v>5169</v>
      </c>
      <c r="CC705" s="90">
        <v>9875</v>
      </c>
      <c r="CD705" s="89" t="s">
        <v>2906</v>
      </c>
      <c r="CF705" s="90">
        <v>71110</v>
      </c>
      <c r="CG705" s="92" t="s">
        <v>2907</v>
      </c>
    </row>
    <row r="706" spans="73:85">
      <c r="BU706" s="95"/>
      <c r="BV706" s="95"/>
      <c r="BW706" s="95"/>
      <c r="BY706" s="102" t="s">
        <v>1468</v>
      </c>
      <c r="BZ706" s="103" t="s">
        <v>585</v>
      </c>
      <c r="CA706" s="103">
        <v>2735</v>
      </c>
      <c r="CC706" s="90">
        <v>9880</v>
      </c>
      <c r="CD706" s="89" t="s">
        <v>2908</v>
      </c>
      <c r="CF706" s="90">
        <v>71120</v>
      </c>
      <c r="CG706" s="92" t="s">
        <v>2909</v>
      </c>
    </row>
    <row r="707" spans="73:85">
      <c r="BU707" s="95"/>
      <c r="BV707" s="95"/>
      <c r="BW707" s="95"/>
      <c r="BY707" s="102" t="s">
        <v>1114</v>
      </c>
      <c r="BZ707" s="103" t="s">
        <v>585</v>
      </c>
      <c r="CA707" s="103">
        <v>1162</v>
      </c>
      <c r="CC707" s="90">
        <v>9900</v>
      </c>
      <c r="CD707" s="89" t="s">
        <v>2910</v>
      </c>
      <c r="CF707" s="90">
        <v>71200</v>
      </c>
      <c r="CG707" s="92" t="s">
        <v>2911</v>
      </c>
    </row>
    <row r="708" spans="73:85">
      <c r="BU708" s="95"/>
      <c r="BV708" s="95"/>
      <c r="BW708" s="95"/>
      <c r="BY708" s="102" t="s">
        <v>1168</v>
      </c>
      <c r="BZ708" s="103" t="s">
        <v>293</v>
      </c>
      <c r="CA708" s="103">
        <v>1294</v>
      </c>
      <c r="CC708" s="90">
        <v>9901</v>
      </c>
      <c r="CD708" s="89" t="s">
        <v>1508</v>
      </c>
      <c r="CF708" s="90">
        <v>72110</v>
      </c>
      <c r="CG708" s="92" t="s">
        <v>2912</v>
      </c>
    </row>
    <row r="709" spans="73:85">
      <c r="BU709" s="95"/>
      <c r="BV709" s="95"/>
      <c r="BW709" s="95"/>
      <c r="BY709" s="102" t="s">
        <v>937</v>
      </c>
      <c r="BZ709" s="103" t="s">
        <v>251</v>
      </c>
      <c r="CA709" s="103">
        <v>690</v>
      </c>
      <c r="CC709" s="90">
        <v>9904</v>
      </c>
      <c r="CD709" s="89" t="s">
        <v>1508</v>
      </c>
      <c r="CF709" s="90">
        <v>72190</v>
      </c>
      <c r="CG709" s="92" t="s">
        <v>2913</v>
      </c>
    </row>
    <row r="710" spans="73:85">
      <c r="BU710" s="95"/>
      <c r="BV710" s="95"/>
      <c r="BW710" s="95"/>
      <c r="BY710" s="102" t="s">
        <v>1449</v>
      </c>
      <c r="BZ710" s="103" t="s">
        <v>279</v>
      </c>
      <c r="CA710" s="103">
        <v>2664</v>
      </c>
      <c r="CC710" s="90">
        <v>9930</v>
      </c>
      <c r="CD710" s="89" t="s">
        <v>2914</v>
      </c>
      <c r="CF710" s="90">
        <v>72200</v>
      </c>
      <c r="CG710" s="92" t="s">
        <v>2915</v>
      </c>
    </row>
    <row r="711" spans="73:85">
      <c r="BU711" s="95"/>
      <c r="BV711" s="95"/>
      <c r="BW711" s="95"/>
      <c r="BY711" s="102" t="s">
        <v>955</v>
      </c>
      <c r="BZ711" s="103" t="s">
        <v>372</v>
      </c>
      <c r="CA711" s="103">
        <v>702</v>
      </c>
      <c r="CC711" s="90">
        <v>9940</v>
      </c>
      <c r="CD711" s="89" t="s">
        <v>2916</v>
      </c>
      <c r="CF711" s="90">
        <v>73110</v>
      </c>
      <c r="CG711" s="92" t="s">
        <v>2917</v>
      </c>
    </row>
    <row r="712" spans="73:85">
      <c r="BU712" s="95"/>
      <c r="BV712" s="95"/>
      <c r="BW712" s="95"/>
      <c r="BY712" s="102" t="s">
        <v>1675</v>
      </c>
      <c r="BZ712" s="103" t="s">
        <v>688</v>
      </c>
      <c r="CA712" s="103">
        <v>6095</v>
      </c>
      <c r="CC712" s="90">
        <v>9950</v>
      </c>
      <c r="CD712" s="89" t="s">
        <v>2918</v>
      </c>
      <c r="CF712" s="90">
        <v>73120</v>
      </c>
      <c r="CG712" s="92" t="s">
        <v>2919</v>
      </c>
    </row>
    <row r="713" spans="73:85">
      <c r="BU713" s="95"/>
      <c r="BV713" s="95"/>
      <c r="BW713" s="95"/>
      <c r="BY713" s="102" t="s">
        <v>1607</v>
      </c>
      <c r="BZ713" s="103" t="s">
        <v>731</v>
      </c>
      <c r="CA713" s="103">
        <v>5212</v>
      </c>
      <c r="CC713" s="90">
        <v>9960</v>
      </c>
      <c r="CD713" s="89" t="s">
        <v>2920</v>
      </c>
      <c r="CF713" s="90">
        <v>73200</v>
      </c>
      <c r="CG713" s="92" t="s">
        <v>2921</v>
      </c>
    </row>
    <row r="714" spans="73:85">
      <c r="BU714" s="95"/>
      <c r="BV714" s="95"/>
      <c r="BW714" s="95"/>
      <c r="BY714" s="102" t="s">
        <v>1701</v>
      </c>
      <c r="BZ714" s="103" t="s">
        <v>565</v>
      </c>
      <c r="CA714" s="103">
        <v>6137</v>
      </c>
      <c r="CC714" s="90">
        <v>9970</v>
      </c>
      <c r="CD714" s="89" t="s">
        <v>2922</v>
      </c>
      <c r="CF714" s="90">
        <v>74100</v>
      </c>
      <c r="CG714" s="92" t="s">
        <v>2923</v>
      </c>
    </row>
    <row r="715" spans="73:85">
      <c r="BU715" s="95"/>
      <c r="BV715" s="95"/>
      <c r="BW715" s="95"/>
      <c r="BY715" s="102" t="s">
        <v>1404</v>
      </c>
      <c r="BZ715" s="103" t="s">
        <v>396</v>
      </c>
      <c r="CA715" s="103">
        <v>2504</v>
      </c>
      <c r="CC715" s="90">
        <v>9980</v>
      </c>
      <c r="CD715" s="89" t="s">
        <v>2924</v>
      </c>
      <c r="CF715" s="90">
        <v>74200</v>
      </c>
      <c r="CG715" s="92" t="s">
        <v>2925</v>
      </c>
    </row>
    <row r="716" spans="73:85">
      <c r="BU716" s="95"/>
      <c r="BV716" s="95"/>
      <c r="BW716" s="95"/>
      <c r="BY716" s="102" t="s">
        <v>957</v>
      </c>
      <c r="BZ716" s="103" t="s">
        <v>685</v>
      </c>
      <c r="CA716" s="103">
        <v>703</v>
      </c>
      <c r="CC716" s="90">
        <v>9999</v>
      </c>
      <c r="CD716" s="89" t="s">
        <v>2926</v>
      </c>
      <c r="CF716" s="90">
        <v>74300</v>
      </c>
      <c r="CG716" s="92" t="s">
        <v>2927</v>
      </c>
    </row>
    <row r="717" spans="73:85">
      <c r="BU717" s="95"/>
      <c r="BV717" s="95"/>
      <c r="BW717" s="95"/>
      <c r="BY717" s="102" t="s">
        <v>1126</v>
      </c>
      <c r="BZ717" s="103" t="s">
        <v>685</v>
      </c>
      <c r="CA717" s="103">
        <v>1189</v>
      </c>
      <c r="CF717" s="90">
        <v>74900</v>
      </c>
      <c r="CG717" s="92" t="s">
        <v>2928</v>
      </c>
    </row>
    <row r="718" spans="73:85">
      <c r="BU718" s="95"/>
      <c r="BV718" s="95"/>
      <c r="BW718" s="95"/>
      <c r="BY718" s="102" t="s">
        <v>1652</v>
      </c>
      <c r="BZ718" s="103" t="s">
        <v>685</v>
      </c>
      <c r="CA718" s="103">
        <v>6064</v>
      </c>
      <c r="CF718" s="90">
        <v>75000</v>
      </c>
      <c r="CG718" s="92" t="s">
        <v>2929</v>
      </c>
    </row>
    <row r="719" spans="73:85">
      <c r="BU719" s="95"/>
      <c r="BV719" s="95"/>
      <c r="BW719" s="95"/>
      <c r="BY719" s="102" t="s">
        <v>1308</v>
      </c>
      <c r="BZ719" s="103" t="s">
        <v>279</v>
      </c>
      <c r="CA719" s="103">
        <v>2128</v>
      </c>
      <c r="CF719" s="90">
        <v>77110</v>
      </c>
      <c r="CG719" s="92" t="s">
        <v>2930</v>
      </c>
    </row>
    <row r="720" spans="73:85">
      <c r="BU720" s="95"/>
      <c r="BV720" s="95"/>
      <c r="BW720" s="95"/>
      <c r="BY720" s="102" t="s">
        <v>278</v>
      </c>
      <c r="BZ720" s="103" t="s">
        <v>279</v>
      </c>
      <c r="CA720" s="103">
        <v>75</v>
      </c>
      <c r="CF720" s="90">
        <v>77120</v>
      </c>
      <c r="CG720" s="92" t="s">
        <v>2931</v>
      </c>
    </row>
    <row r="721" spans="73:85">
      <c r="BU721" s="95"/>
      <c r="BV721" s="95"/>
      <c r="BW721" s="95"/>
      <c r="BY721" s="102" t="s">
        <v>1506</v>
      </c>
      <c r="BZ721" s="103" t="s">
        <v>279</v>
      </c>
      <c r="CA721" s="103">
        <v>2910</v>
      </c>
      <c r="CF721" s="90">
        <v>77210</v>
      </c>
      <c r="CG721" s="92" t="s">
        <v>2932</v>
      </c>
    </row>
    <row r="722" spans="73:85">
      <c r="BU722" s="95"/>
      <c r="BV722" s="95"/>
      <c r="BW722" s="95"/>
      <c r="BY722" s="102" t="s">
        <v>1087</v>
      </c>
      <c r="BZ722" s="103" t="s">
        <v>279</v>
      </c>
      <c r="CA722" s="103">
        <v>1089</v>
      </c>
      <c r="CF722" s="90">
        <v>77220</v>
      </c>
      <c r="CG722" s="92" t="s">
        <v>2933</v>
      </c>
    </row>
    <row r="723" spans="73:85">
      <c r="BU723" s="95"/>
      <c r="BV723" s="95"/>
      <c r="BW723" s="95"/>
      <c r="BY723" s="102" t="s">
        <v>1197</v>
      </c>
      <c r="BZ723" s="103" t="s">
        <v>279</v>
      </c>
      <c r="CA723" s="103">
        <v>1341</v>
      </c>
      <c r="CF723" s="90">
        <v>77290</v>
      </c>
      <c r="CG723" s="92" t="s">
        <v>2934</v>
      </c>
    </row>
    <row r="724" spans="73:85">
      <c r="BU724" s="95"/>
      <c r="BV724" s="95"/>
      <c r="BW724" s="95"/>
      <c r="BY724" s="102" t="s">
        <v>1389</v>
      </c>
      <c r="BZ724" s="103" t="s">
        <v>228</v>
      </c>
      <c r="CA724" s="103">
        <v>2460</v>
      </c>
      <c r="CF724" s="90">
        <v>77310</v>
      </c>
      <c r="CG724" s="92" t="s">
        <v>2935</v>
      </c>
    </row>
    <row r="725" spans="73:85">
      <c r="BU725" s="95"/>
      <c r="BV725" s="95"/>
      <c r="BW725" s="95"/>
      <c r="BY725" s="102" t="s">
        <v>1191</v>
      </c>
      <c r="BZ725" s="103" t="s">
        <v>243</v>
      </c>
      <c r="CA725" s="103">
        <v>1335</v>
      </c>
      <c r="CF725" s="90">
        <v>77320</v>
      </c>
      <c r="CG725" s="92" t="s">
        <v>2936</v>
      </c>
    </row>
    <row r="726" spans="73:85">
      <c r="BU726" s="95"/>
      <c r="BV726" s="95"/>
      <c r="BW726" s="95"/>
      <c r="BY726" s="102" t="s">
        <v>1010</v>
      </c>
      <c r="BZ726" s="103" t="s">
        <v>228</v>
      </c>
      <c r="CA726" s="103">
        <v>734</v>
      </c>
      <c r="CF726" s="90">
        <v>77330</v>
      </c>
      <c r="CG726" s="92" t="s">
        <v>2937</v>
      </c>
    </row>
    <row r="727" spans="73:85">
      <c r="BU727" s="95"/>
      <c r="BV727" s="95"/>
      <c r="BW727" s="95"/>
      <c r="BY727" s="102" t="s">
        <v>227</v>
      </c>
      <c r="BZ727" s="103" t="s">
        <v>228</v>
      </c>
      <c r="CA727" s="103">
        <v>31</v>
      </c>
      <c r="CF727" s="90">
        <v>77340</v>
      </c>
      <c r="CG727" s="92" t="s">
        <v>2938</v>
      </c>
    </row>
    <row r="728" spans="73:85">
      <c r="BU728" s="95"/>
      <c r="BV728" s="95"/>
      <c r="BW728" s="95"/>
      <c r="BY728" s="102" t="s">
        <v>1200</v>
      </c>
      <c r="BZ728" s="103" t="s">
        <v>228</v>
      </c>
      <c r="CA728" s="103">
        <v>1348</v>
      </c>
      <c r="CF728" s="90">
        <v>77350</v>
      </c>
      <c r="CG728" s="92" t="s">
        <v>2939</v>
      </c>
    </row>
    <row r="729" spans="73:85">
      <c r="BU729" s="95"/>
      <c r="BV729" s="95"/>
      <c r="BW729" s="95"/>
      <c r="BY729" s="102" t="s">
        <v>1046</v>
      </c>
      <c r="BZ729" s="103" t="s">
        <v>1034</v>
      </c>
      <c r="CA729" s="103">
        <v>791</v>
      </c>
      <c r="CF729" s="90">
        <v>77390</v>
      </c>
      <c r="CG729" s="92" t="s">
        <v>2940</v>
      </c>
    </row>
    <row r="730" spans="73:85">
      <c r="BU730" s="95"/>
      <c r="BV730" s="95"/>
      <c r="BW730" s="95"/>
      <c r="BY730" s="102" t="s">
        <v>918</v>
      </c>
      <c r="BZ730" s="103" t="s">
        <v>404</v>
      </c>
      <c r="CA730" s="103">
        <v>675</v>
      </c>
      <c r="CF730" s="90">
        <v>77400</v>
      </c>
      <c r="CG730" s="92" t="s">
        <v>2941</v>
      </c>
    </row>
    <row r="731" spans="73:85">
      <c r="BU731" s="95"/>
      <c r="BV731" s="95"/>
      <c r="BW731" s="95"/>
      <c r="BY731" s="102" t="s">
        <v>1740</v>
      </c>
      <c r="BZ731" s="103" t="s">
        <v>404</v>
      </c>
      <c r="CA731" s="103">
        <v>6244</v>
      </c>
      <c r="CF731" s="90">
        <v>78100</v>
      </c>
      <c r="CG731" s="92" t="s">
        <v>2942</v>
      </c>
    </row>
    <row r="732" spans="73:85">
      <c r="BU732" s="95"/>
      <c r="BV732" s="95"/>
      <c r="BW732" s="95"/>
      <c r="BY732" s="102" t="s">
        <v>1660</v>
      </c>
      <c r="BZ732" s="103" t="s">
        <v>1034</v>
      </c>
      <c r="CA732" s="103">
        <v>6077</v>
      </c>
      <c r="CF732" s="90">
        <v>78200</v>
      </c>
      <c r="CG732" s="92" t="s">
        <v>2943</v>
      </c>
    </row>
    <row r="733" spans="73:85">
      <c r="BU733" s="95"/>
      <c r="BV733" s="95"/>
      <c r="BW733" s="95"/>
      <c r="BY733" s="102" t="s">
        <v>966</v>
      </c>
      <c r="BZ733" s="103" t="s">
        <v>404</v>
      </c>
      <c r="CA733" s="103">
        <v>708</v>
      </c>
      <c r="CF733" s="90">
        <v>78300</v>
      </c>
      <c r="CG733" s="92" t="s">
        <v>2944</v>
      </c>
    </row>
    <row r="734" spans="73:85">
      <c r="BU734" s="95"/>
      <c r="BV734" s="95"/>
      <c r="BW734" s="95"/>
      <c r="BY734" s="102" t="s">
        <v>1578</v>
      </c>
      <c r="BZ734" s="103" t="s">
        <v>466</v>
      </c>
      <c r="CA734" s="103">
        <v>5057</v>
      </c>
      <c r="CF734" s="90">
        <v>79110</v>
      </c>
      <c r="CG734" s="92" t="s">
        <v>2945</v>
      </c>
    </row>
    <row r="735" spans="73:85">
      <c r="BU735" s="95"/>
      <c r="BV735" s="95"/>
      <c r="BW735" s="95"/>
      <c r="BY735" s="102" t="s">
        <v>707</v>
      </c>
      <c r="BZ735" s="103" t="s">
        <v>396</v>
      </c>
      <c r="CA735" s="103">
        <v>549</v>
      </c>
      <c r="CF735" s="90">
        <v>79120</v>
      </c>
      <c r="CG735" s="92" t="s">
        <v>2946</v>
      </c>
    </row>
    <row r="736" spans="73:85">
      <c r="BU736" s="95"/>
      <c r="BV736" s="95"/>
      <c r="BW736" s="95"/>
      <c r="BY736" s="102" t="s">
        <v>395</v>
      </c>
      <c r="BZ736" s="103" t="s">
        <v>396</v>
      </c>
      <c r="CA736" s="103">
        <v>234</v>
      </c>
      <c r="CF736" s="90">
        <v>79900</v>
      </c>
      <c r="CG736" s="92" t="s">
        <v>2947</v>
      </c>
    </row>
    <row r="737" spans="73:85">
      <c r="BU737" s="95"/>
      <c r="BV737" s="95"/>
      <c r="BW737" s="95"/>
      <c r="BY737" s="102" t="s">
        <v>1441</v>
      </c>
      <c r="BZ737" s="103" t="s">
        <v>396</v>
      </c>
      <c r="CA737" s="103">
        <v>2641</v>
      </c>
      <c r="CF737" s="90">
        <v>80100</v>
      </c>
      <c r="CG737" s="92" t="s">
        <v>2948</v>
      </c>
    </row>
    <row r="738" spans="73:85">
      <c r="BU738" s="95"/>
      <c r="BV738" s="95"/>
      <c r="BW738" s="95"/>
      <c r="BY738" s="102" t="s">
        <v>1232</v>
      </c>
      <c r="BZ738" s="103" t="s">
        <v>348</v>
      </c>
      <c r="CA738" s="103">
        <v>1388</v>
      </c>
      <c r="CF738" s="90">
        <v>80200</v>
      </c>
      <c r="CG738" s="92" t="s">
        <v>2949</v>
      </c>
    </row>
    <row r="739" spans="73:85">
      <c r="BU739" s="95"/>
      <c r="BV739" s="95"/>
      <c r="BW739" s="95"/>
      <c r="BY739" s="102" t="s">
        <v>1653</v>
      </c>
      <c r="BZ739" s="103" t="s">
        <v>657</v>
      </c>
      <c r="CA739" s="103">
        <v>6065</v>
      </c>
      <c r="CF739" s="90">
        <v>80300</v>
      </c>
      <c r="CG739" s="92" t="s">
        <v>2950</v>
      </c>
    </row>
    <row r="740" spans="73:85">
      <c r="BU740" s="95"/>
      <c r="BV740" s="95"/>
      <c r="BW740" s="95"/>
      <c r="BY740" s="102" t="s">
        <v>1049</v>
      </c>
      <c r="BZ740" s="103" t="s">
        <v>657</v>
      </c>
      <c r="CA740" s="103">
        <v>799</v>
      </c>
      <c r="CF740" s="90">
        <v>81100</v>
      </c>
      <c r="CG740" s="92" t="s">
        <v>2951</v>
      </c>
    </row>
    <row r="741" spans="73:85">
      <c r="BU741" s="95"/>
      <c r="BV741" s="95"/>
      <c r="BW741" s="95"/>
      <c r="BY741" s="102" t="s">
        <v>1107</v>
      </c>
      <c r="BZ741" s="103" t="s">
        <v>657</v>
      </c>
      <c r="CA741" s="103">
        <v>1145</v>
      </c>
      <c r="CF741" s="90">
        <v>81210</v>
      </c>
      <c r="CG741" s="92" t="s">
        <v>2952</v>
      </c>
    </row>
    <row r="742" spans="73:85">
      <c r="BU742" s="95"/>
      <c r="BV742" s="95"/>
      <c r="BW742" s="95"/>
      <c r="BY742" s="102" t="s">
        <v>813</v>
      </c>
      <c r="BZ742" s="103" t="s">
        <v>657</v>
      </c>
      <c r="CA742" s="103">
        <v>615</v>
      </c>
      <c r="CF742" s="90">
        <v>81220</v>
      </c>
      <c r="CG742" s="92" t="s">
        <v>2953</v>
      </c>
    </row>
    <row r="743" spans="73:85">
      <c r="BU743" s="95"/>
      <c r="BV743" s="95"/>
      <c r="BW743" s="95"/>
      <c r="BY743" s="102" t="s">
        <v>1535</v>
      </c>
      <c r="BZ743" s="103" t="s">
        <v>657</v>
      </c>
      <c r="CA743" s="103">
        <v>3239</v>
      </c>
      <c r="CF743" s="90">
        <v>81291</v>
      </c>
      <c r="CG743" s="92" t="s">
        <v>2954</v>
      </c>
    </row>
    <row r="744" spans="73:85">
      <c r="BU744" s="95"/>
      <c r="BV744" s="95"/>
      <c r="BW744" s="95"/>
      <c r="BY744" s="102" t="s">
        <v>1580</v>
      </c>
      <c r="BZ744" s="103" t="s">
        <v>408</v>
      </c>
      <c r="CA744" s="103">
        <v>5060</v>
      </c>
      <c r="CF744" s="90">
        <v>81292</v>
      </c>
      <c r="CG744" s="92" t="s">
        <v>2955</v>
      </c>
    </row>
    <row r="745" spans="73:85">
      <c r="BU745" s="95"/>
      <c r="BV745" s="95"/>
      <c r="BW745" s="95"/>
      <c r="BY745" s="102" t="s">
        <v>1271</v>
      </c>
      <c r="BZ745" s="103" t="s">
        <v>408</v>
      </c>
      <c r="CA745" s="103">
        <v>1435</v>
      </c>
      <c r="CF745" s="90">
        <v>81300</v>
      </c>
      <c r="CG745" s="92" t="s">
        <v>2956</v>
      </c>
    </row>
    <row r="746" spans="73:85">
      <c r="BU746" s="95"/>
      <c r="BV746" s="95"/>
      <c r="BW746" s="95"/>
      <c r="BY746" s="102" t="s">
        <v>299</v>
      </c>
      <c r="BZ746" s="103" t="s">
        <v>300</v>
      </c>
      <c r="CA746" s="103">
        <v>105</v>
      </c>
      <c r="CF746" s="90">
        <v>82110</v>
      </c>
      <c r="CG746" s="92" t="s">
        <v>2957</v>
      </c>
    </row>
    <row r="747" spans="73:85">
      <c r="BU747" s="95"/>
      <c r="BV747" s="95"/>
      <c r="BW747" s="95"/>
      <c r="BY747" s="102" t="s">
        <v>336</v>
      </c>
      <c r="BZ747" s="103" t="s">
        <v>300</v>
      </c>
      <c r="CA747" s="103">
        <v>154</v>
      </c>
      <c r="CF747" s="90">
        <v>82190</v>
      </c>
      <c r="CG747" s="92" t="s">
        <v>2958</v>
      </c>
    </row>
    <row r="748" spans="73:85">
      <c r="BU748" s="95"/>
      <c r="BV748" s="95"/>
      <c r="BW748" s="95"/>
      <c r="BY748" s="102" t="s">
        <v>1239</v>
      </c>
      <c r="BZ748" s="103" t="s">
        <v>300</v>
      </c>
      <c r="CA748" s="103">
        <v>1395</v>
      </c>
      <c r="CF748" s="90">
        <v>82200</v>
      </c>
      <c r="CG748" s="92" t="s">
        <v>2959</v>
      </c>
    </row>
    <row r="749" spans="73:85">
      <c r="BU749" s="95"/>
      <c r="BV749" s="95"/>
      <c r="BW749" s="95"/>
      <c r="BY749" s="102" t="s">
        <v>1065</v>
      </c>
      <c r="BZ749" s="103" t="s">
        <v>257</v>
      </c>
      <c r="CA749" s="103">
        <v>850</v>
      </c>
      <c r="CF749" s="90">
        <v>82300</v>
      </c>
      <c r="CG749" s="92" t="s">
        <v>2960</v>
      </c>
    </row>
    <row r="750" spans="73:85">
      <c r="BU750" s="95"/>
      <c r="BV750" s="95"/>
      <c r="BW750" s="95"/>
      <c r="BY750" s="102" t="s">
        <v>681</v>
      </c>
      <c r="BZ750" s="103" t="s">
        <v>271</v>
      </c>
      <c r="CA750" s="103">
        <v>530</v>
      </c>
      <c r="CF750" s="90">
        <v>82910</v>
      </c>
      <c r="CG750" s="92" t="s">
        <v>2961</v>
      </c>
    </row>
    <row r="751" spans="73:85">
      <c r="BU751" s="95"/>
      <c r="BV751" s="95"/>
      <c r="BW751" s="95"/>
      <c r="BY751" s="102" t="s">
        <v>1709</v>
      </c>
      <c r="BZ751" s="103" t="s">
        <v>699</v>
      </c>
      <c r="CA751" s="103">
        <v>6154</v>
      </c>
      <c r="CF751" s="90">
        <v>82921</v>
      </c>
      <c r="CG751" s="92" t="s">
        <v>2962</v>
      </c>
    </row>
    <row r="752" spans="73:85">
      <c r="BU752" s="95"/>
      <c r="BV752" s="95"/>
      <c r="BW752" s="95"/>
      <c r="BY752" s="102" t="s">
        <v>1329</v>
      </c>
      <c r="BZ752" s="103" t="s">
        <v>692</v>
      </c>
      <c r="CA752" s="103">
        <v>2220</v>
      </c>
      <c r="CF752" s="90">
        <v>82922</v>
      </c>
      <c r="CG752" s="92" t="s">
        <v>2963</v>
      </c>
    </row>
    <row r="753" spans="73:85">
      <c r="BU753" s="95"/>
      <c r="BV753" s="95"/>
      <c r="BW753" s="95"/>
      <c r="BY753" s="102" t="s">
        <v>561</v>
      </c>
      <c r="BZ753" s="103" t="s">
        <v>480</v>
      </c>
      <c r="CA753" s="103">
        <v>391</v>
      </c>
      <c r="CF753" s="90">
        <v>82990</v>
      </c>
      <c r="CG753" s="92" t="s">
        <v>2964</v>
      </c>
    </row>
    <row r="754" spans="73:85">
      <c r="BU754" s="95"/>
      <c r="BV754" s="95"/>
      <c r="BW754" s="95"/>
      <c r="BY754" s="102" t="s">
        <v>1122</v>
      </c>
      <c r="BZ754" s="103" t="s">
        <v>692</v>
      </c>
      <c r="CA754" s="103">
        <v>1181</v>
      </c>
      <c r="CF754" s="90">
        <v>84111</v>
      </c>
      <c r="CG754" s="92" t="s">
        <v>2965</v>
      </c>
    </row>
    <row r="755" spans="73:85">
      <c r="BU755" s="95"/>
      <c r="BV755" s="95"/>
      <c r="BW755" s="95"/>
      <c r="BY755" s="102" t="s">
        <v>1145</v>
      </c>
      <c r="BZ755" s="103" t="s">
        <v>271</v>
      </c>
      <c r="CA755" s="103">
        <v>1256</v>
      </c>
      <c r="CF755" s="90">
        <v>84112</v>
      </c>
      <c r="CG755" s="92" t="s">
        <v>2966</v>
      </c>
    </row>
    <row r="756" spans="73:85">
      <c r="BU756" s="95"/>
      <c r="BV756" s="95"/>
      <c r="BW756" s="95"/>
      <c r="BY756" s="102" t="s">
        <v>1654</v>
      </c>
      <c r="BZ756" s="103" t="s">
        <v>692</v>
      </c>
      <c r="CA756" s="103">
        <v>6066</v>
      </c>
      <c r="CF756" s="90">
        <v>84113</v>
      </c>
      <c r="CG756" s="92" t="s">
        <v>2967</v>
      </c>
    </row>
    <row r="757" spans="73:85">
      <c r="BU757" s="95"/>
      <c r="BV757" s="95"/>
      <c r="BW757" s="95"/>
      <c r="BY757" s="102" t="s">
        <v>807</v>
      </c>
      <c r="BZ757" s="103" t="s">
        <v>731</v>
      </c>
      <c r="CA757" s="103">
        <v>612</v>
      </c>
      <c r="CF757" s="90">
        <v>84114</v>
      </c>
      <c r="CG757" s="92" t="s">
        <v>2968</v>
      </c>
    </row>
    <row r="758" spans="73:85">
      <c r="BU758" s="95"/>
      <c r="BV758" s="95"/>
      <c r="BW758" s="95"/>
      <c r="BY758" s="102" t="s">
        <v>721</v>
      </c>
      <c r="BZ758" s="103" t="s">
        <v>362</v>
      </c>
      <c r="CA758" s="103">
        <v>555</v>
      </c>
      <c r="CF758" s="90">
        <v>84121</v>
      </c>
      <c r="CG758" s="92" t="s">
        <v>2969</v>
      </c>
    </row>
    <row r="759" spans="73:85">
      <c r="BU759" s="95"/>
      <c r="BV759" s="95"/>
      <c r="BW759" s="95"/>
      <c r="BY759" s="102" t="s">
        <v>1748</v>
      </c>
      <c r="BZ759" s="103" t="s">
        <v>257</v>
      </c>
      <c r="CA759" s="103">
        <v>6276</v>
      </c>
      <c r="CF759" s="90">
        <v>84122</v>
      </c>
      <c r="CG759" s="92" t="s">
        <v>2970</v>
      </c>
    </row>
    <row r="760" spans="73:85">
      <c r="BU760" s="95"/>
      <c r="BV760" s="95"/>
      <c r="BW760" s="95"/>
      <c r="BY760" s="102" t="s">
        <v>1309</v>
      </c>
      <c r="BZ760" s="103" t="s">
        <v>279</v>
      </c>
      <c r="CA760" s="103">
        <v>2130</v>
      </c>
      <c r="CF760" s="90">
        <v>84123</v>
      </c>
      <c r="CG760" s="92" t="s">
        <v>2971</v>
      </c>
    </row>
    <row r="761" spans="73:85">
      <c r="BU761" s="95"/>
      <c r="BV761" s="95"/>
      <c r="BW761" s="95"/>
      <c r="BY761" s="102" t="s">
        <v>1157</v>
      </c>
      <c r="BZ761" s="103" t="s">
        <v>585</v>
      </c>
      <c r="CA761" s="103">
        <v>1271</v>
      </c>
      <c r="CF761" s="90">
        <v>84130</v>
      </c>
      <c r="CG761" s="92" t="s">
        <v>2972</v>
      </c>
    </row>
    <row r="762" spans="73:85">
      <c r="BU762" s="95"/>
      <c r="BV762" s="95"/>
      <c r="BW762" s="95"/>
      <c r="BY762" s="102" t="s">
        <v>1708</v>
      </c>
      <c r="BZ762" s="103" t="s">
        <v>271</v>
      </c>
      <c r="CA762" s="103">
        <v>6153</v>
      </c>
      <c r="CF762" s="90">
        <v>84210</v>
      </c>
      <c r="CG762" s="92" t="s">
        <v>2973</v>
      </c>
    </row>
    <row r="763" spans="73:85">
      <c r="BU763" s="95"/>
      <c r="BV763" s="95"/>
      <c r="BW763" s="95"/>
      <c r="BY763" s="102" t="s">
        <v>1201</v>
      </c>
      <c r="BZ763" s="103" t="s">
        <v>639</v>
      </c>
      <c r="CA763" s="103">
        <v>1350</v>
      </c>
      <c r="CF763" s="90">
        <v>84220</v>
      </c>
      <c r="CG763" s="92" t="s">
        <v>2974</v>
      </c>
    </row>
    <row r="764" spans="73:85">
      <c r="BU764" s="95"/>
      <c r="BV764" s="95"/>
      <c r="BW764" s="95"/>
      <c r="BY764" s="102" t="s">
        <v>1604</v>
      </c>
      <c r="BZ764" s="103" t="s">
        <v>657</v>
      </c>
      <c r="CA764" s="103">
        <v>5179</v>
      </c>
      <c r="CF764" s="90">
        <v>84230</v>
      </c>
      <c r="CG764" s="92" t="s">
        <v>2975</v>
      </c>
    </row>
    <row r="765" spans="73:85">
      <c r="BU765" s="95"/>
      <c r="BV765" s="95"/>
      <c r="BW765" s="95"/>
      <c r="BY765" s="102" t="s">
        <v>865</v>
      </c>
      <c r="BZ765" s="103" t="s">
        <v>657</v>
      </c>
      <c r="CA765" s="103">
        <v>646</v>
      </c>
      <c r="CF765" s="90">
        <v>84240</v>
      </c>
      <c r="CG765" s="92" t="s">
        <v>2976</v>
      </c>
    </row>
    <row r="766" spans="73:85">
      <c r="BU766" s="95"/>
      <c r="BV766" s="95"/>
      <c r="BW766" s="95"/>
      <c r="BY766" s="102" t="s">
        <v>977</v>
      </c>
      <c r="BZ766" s="103" t="s">
        <v>223</v>
      </c>
      <c r="CA766" s="103">
        <v>713</v>
      </c>
      <c r="CF766" s="90">
        <v>84250</v>
      </c>
      <c r="CG766" s="92" t="s">
        <v>2977</v>
      </c>
    </row>
    <row r="767" spans="73:85">
      <c r="BU767" s="95"/>
      <c r="BV767" s="95"/>
      <c r="BW767" s="95"/>
      <c r="BY767" s="102" t="s">
        <v>1183</v>
      </c>
      <c r="BZ767" s="103" t="s">
        <v>384</v>
      </c>
      <c r="CA767" s="103">
        <v>1322</v>
      </c>
      <c r="CF767" s="90">
        <v>84300</v>
      </c>
      <c r="CG767" s="92" t="s">
        <v>2978</v>
      </c>
    </row>
    <row r="768" spans="73:85">
      <c r="BU768" s="95"/>
      <c r="BV768" s="95"/>
      <c r="BW768" s="95"/>
      <c r="BY768" s="102" t="s">
        <v>1608</v>
      </c>
      <c r="BZ768" s="103" t="s">
        <v>384</v>
      </c>
      <c r="CA768" s="103">
        <v>5216</v>
      </c>
      <c r="CF768" s="90">
        <v>85100</v>
      </c>
      <c r="CG768" s="92" t="s">
        <v>2979</v>
      </c>
    </row>
    <row r="769" spans="73:85">
      <c r="BU769" s="95"/>
      <c r="BV769" s="95"/>
      <c r="BW769" s="95"/>
      <c r="BY769" s="102" t="s">
        <v>1456</v>
      </c>
      <c r="BZ769" s="103" t="s">
        <v>384</v>
      </c>
      <c r="CA769" s="103">
        <v>2685</v>
      </c>
      <c r="CF769" s="90">
        <v>85201</v>
      </c>
      <c r="CG769" s="92" t="s">
        <v>2980</v>
      </c>
    </row>
    <row r="770" spans="73:85">
      <c r="BU770" s="95"/>
      <c r="BV770" s="95"/>
      <c r="BW770" s="95"/>
      <c r="BY770" s="102" t="s">
        <v>1217</v>
      </c>
      <c r="BZ770" s="103" t="s">
        <v>384</v>
      </c>
      <c r="CA770" s="103">
        <v>1366</v>
      </c>
      <c r="CF770" s="90">
        <v>85202</v>
      </c>
      <c r="CG770" s="92" t="s">
        <v>2981</v>
      </c>
    </row>
    <row r="771" spans="73:85">
      <c r="BU771" s="95"/>
      <c r="BV771" s="95"/>
      <c r="BW771" s="95"/>
      <c r="BY771" s="102" t="s">
        <v>1217</v>
      </c>
      <c r="BZ771" s="103" t="s">
        <v>441</v>
      </c>
      <c r="CA771" s="103">
        <v>1366</v>
      </c>
      <c r="CF771" s="90">
        <v>85310</v>
      </c>
      <c r="CG771" s="92" t="s">
        <v>2982</v>
      </c>
    </row>
    <row r="772" spans="73:85">
      <c r="BU772" s="95"/>
      <c r="BV772" s="95"/>
      <c r="BW772" s="95"/>
      <c r="BY772" s="102" t="s">
        <v>762</v>
      </c>
      <c r="BZ772" s="103" t="s">
        <v>685</v>
      </c>
      <c r="CA772" s="103">
        <v>584</v>
      </c>
      <c r="CF772" s="90">
        <v>85320</v>
      </c>
      <c r="CG772" s="92" t="s">
        <v>2983</v>
      </c>
    </row>
    <row r="773" spans="73:85">
      <c r="BU773" s="95"/>
      <c r="BV773" s="95"/>
      <c r="BW773" s="95"/>
      <c r="BY773" s="102" t="s">
        <v>1031</v>
      </c>
      <c r="BZ773" s="103" t="s">
        <v>565</v>
      </c>
      <c r="CA773" s="103">
        <v>766</v>
      </c>
      <c r="CF773" s="90">
        <v>85410</v>
      </c>
      <c r="CG773" s="92" t="s">
        <v>2984</v>
      </c>
    </row>
    <row r="774" spans="73:85">
      <c r="BU774" s="95"/>
      <c r="BV774" s="95"/>
      <c r="BW774" s="95"/>
      <c r="BY774" s="102" t="s">
        <v>698</v>
      </c>
      <c r="BZ774" s="103" t="s">
        <v>699</v>
      </c>
      <c r="CA774" s="103">
        <v>536</v>
      </c>
      <c r="CF774" s="90">
        <v>85420</v>
      </c>
      <c r="CG774" s="92" t="s">
        <v>2985</v>
      </c>
    </row>
    <row r="775" spans="73:85">
      <c r="BU775" s="95"/>
      <c r="BV775" s="95"/>
      <c r="BW775" s="95"/>
      <c r="BY775" s="102" t="s">
        <v>1171</v>
      </c>
      <c r="BZ775" s="103" t="s">
        <v>372</v>
      </c>
      <c r="CA775" s="103">
        <v>1299</v>
      </c>
      <c r="CF775" s="90">
        <v>85510</v>
      </c>
      <c r="CG775" s="92" t="s">
        <v>2986</v>
      </c>
    </row>
    <row r="776" spans="73:85">
      <c r="BU776" s="95"/>
      <c r="BV776" s="95"/>
      <c r="BW776" s="95"/>
      <c r="BY776" s="102" t="s">
        <v>1727</v>
      </c>
      <c r="BZ776" s="103" t="s">
        <v>372</v>
      </c>
      <c r="CA776" s="103">
        <v>6212</v>
      </c>
      <c r="CF776" s="90">
        <v>85520</v>
      </c>
      <c r="CG776" s="92" t="s">
        <v>2987</v>
      </c>
    </row>
    <row r="777" spans="73:85">
      <c r="BU777" s="95"/>
      <c r="BV777" s="95"/>
      <c r="BW777" s="95"/>
      <c r="BY777" s="102" t="s">
        <v>1420</v>
      </c>
      <c r="BZ777" s="103" t="s">
        <v>699</v>
      </c>
      <c r="CA777" s="103">
        <v>2549</v>
      </c>
      <c r="CF777" s="90">
        <v>85530</v>
      </c>
      <c r="CG777" s="92" t="s">
        <v>2988</v>
      </c>
    </row>
    <row r="778" spans="73:85">
      <c r="BU778" s="95"/>
      <c r="BV778" s="95"/>
      <c r="BW778" s="95"/>
      <c r="BY778" s="102" t="s">
        <v>261</v>
      </c>
      <c r="BZ778" s="103" t="s">
        <v>262</v>
      </c>
      <c r="CA778" s="103">
        <v>56</v>
      </c>
      <c r="CF778" s="90">
        <v>85591</v>
      </c>
      <c r="CG778" s="92" t="s">
        <v>2989</v>
      </c>
    </row>
    <row r="779" spans="73:85">
      <c r="BU779" s="95"/>
      <c r="BV779" s="95"/>
      <c r="BW779" s="95"/>
      <c r="BY779" s="102" t="s">
        <v>1055</v>
      </c>
      <c r="BZ779" s="103" t="s">
        <v>699</v>
      </c>
      <c r="CA779" s="103">
        <v>830</v>
      </c>
      <c r="CF779" s="90">
        <v>85592</v>
      </c>
      <c r="CG779" s="92" t="s">
        <v>2990</v>
      </c>
    </row>
    <row r="780" spans="73:85">
      <c r="BU780" s="95"/>
      <c r="BV780" s="95"/>
      <c r="BW780" s="95"/>
      <c r="BY780" s="102" t="s">
        <v>1304</v>
      </c>
      <c r="BZ780" s="103" t="s">
        <v>293</v>
      </c>
      <c r="CA780" s="103">
        <v>2114</v>
      </c>
      <c r="CF780" s="90">
        <v>85593</v>
      </c>
      <c r="CG780" s="92" t="s">
        <v>2991</v>
      </c>
    </row>
    <row r="781" spans="73:85">
      <c r="BU781" s="95"/>
      <c r="BV781" s="95"/>
      <c r="BW781" s="95"/>
      <c r="BY781" s="102" t="s">
        <v>727</v>
      </c>
      <c r="BZ781" s="103" t="s">
        <v>392</v>
      </c>
      <c r="CA781" s="103">
        <v>557</v>
      </c>
      <c r="CF781" s="90">
        <v>85600</v>
      </c>
      <c r="CG781" s="92" t="s">
        <v>2992</v>
      </c>
    </row>
    <row r="782" spans="73:85">
      <c r="BU782" s="95"/>
      <c r="BV782" s="95"/>
      <c r="BW782" s="95"/>
      <c r="BY782" s="102" t="s">
        <v>1397</v>
      </c>
      <c r="BZ782" s="103" t="s">
        <v>443</v>
      </c>
      <c r="CA782" s="103">
        <v>2495</v>
      </c>
      <c r="CF782" s="90">
        <v>86100</v>
      </c>
      <c r="CG782" s="92" t="s">
        <v>2993</v>
      </c>
    </row>
    <row r="783" spans="73:85">
      <c r="BU783" s="95"/>
      <c r="BV783" s="95"/>
      <c r="BW783" s="95"/>
      <c r="BY783" s="102" t="s">
        <v>1196</v>
      </c>
      <c r="BZ783" s="103" t="s">
        <v>912</v>
      </c>
      <c r="CA783" s="103">
        <v>1340</v>
      </c>
      <c r="CF783" s="90">
        <v>86210</v>
      </c>
      <c r="CG783" s="92" t="s">
        <v>2994</v>
      </c>
    </row>
    <row r="784" spans="73:85">
      <c r="BU784" s="95"/>
      <c r="BV784" s="95"/>
      <c r="BW784" s="95"/>
      <c r="BY784" s="102" t="s">
        <v>1655</v>
      </c>
      <c r="BZ784" s="103" t="s">
        <v>219</v>
      </c>
      <c r="CA784" s="103">
        <v>6067</v>
      </c>
      <c r="CF784" s="90">
        <v>86220</v>
      </c>
      <c r="CG784" s="92" t="s">
        <v>2995</v>
      </c>
    </row>
    <row r="785" spans="73:85">
      <c r="BU785" s="95"/>
      <c r="BV785" s="95"/>
      <c r="BW785" s="95"/>
      <c r="BY785" s="102" t="s">
        <v>1383</v>
      </c>
      <c r="BZ785" s="103" t="s">
        <v>219</v>
      </c>
      <c r="CA785" s="103">
        <v>2430</v>
      </c>
      <c r="CF785" s="90">
        <v>86230</v>
      </c>
      <c r="CG785" s="92" t="s">
        <v>2996</v>
      </c>
    </row>
    <row r="786" spans="73:85">
      <c r="BU786" s="95"/>
      <c r="BV786" s="95"/>
      <c r="BW786" s="95"/>
      <c r="BY786" s="102" t="s">
        <v>1175</v>
      </c>
      <c r="BZ786" s="103" t="s">
        <v>219</v>
      </c>
      <c r="CA786" s="103">
        <v>1307</v>
      </c>
      <c r="CF786" s="90">
        <v>86901</v>
      </c>
      <c r="CG786" s="92" t="s">
        <v>2997</v>
      </c>
    </row>
    <row r="787" spans="73:85">
      <c r="BU787" s="95"/>
      <c r="BV787" s="95"/>
      <c r="BW787" s="95"/>
      <c r="BY787" s="102" t="s">
        <v>1763</v>
      </c>
      <c r="BZ787" s="103" t="s">
        <v>912</v>
      </c>
      <c r="CA787" s="103">
        <v>6440</v>
      </c>
      <c r="CF787" s="90">
        <v>86902</v>
      </c>
      <c r="CG787" s="92" t="s">
        <v>2998</v>
      </c>
    </row>
    <row r="788" spans="73:85">
      <c r="BU788" s="95"/>
      <c r="BV788" s="95"/>
      <c r="BW788" s="95"/>
      <c r="BY788" s="102" t="s">
        <v>413</v>
      </c>
      <c r="BZ788" s="103" t="s">
        <v>414</v>
      </c>
      <c r="CA788" s="103">
        <v>252</v>
      </c>
      <c r="CF788" s="90">
        <v>86903</v>
      </c>
      <c r="CG788" s="92" t="s">
        <v>2999</v>
      </c>
    </row>
    <row r="789" spans="73:85">
      <c r="BU789" s="95"/>
      <c r="BV789" s="95"/>
      <c r="BW789" s="95"/>
      <c r="BY789" s="102" t="s">
        <v>434</v>
      </c>
      <c r="BZ789" s="103" t="s">
        <v>376</v>
      </c>
      <c r="CA789" s="103">
        <v>281</v>
      </c>
      <c r="CF789" s="90">
        <v>86904</v>
      </c>
      <c r="CG789" s="92" t="s">
        <v>3000</v>
      </c>
    </row>
    <row r="790" spans="73:85">
      <c r="BU790" s="95"/>
      <c r="BV790" s="95"/>
      <c r="BW790" s="95"/>
      <c r="BY790" s="102" t="s">
        <v>724</v>
      </c>
      <c r="BZ790" s="103" t="s">
        <v>362</v>
      </c>
      <c r="CA790" s="103">
        <v>556</v>
      </c>
      <c r="CF790" s="90">
        <v>86905</v>
      </c>
      <c r="CG790" s="92" t="s">
        <v>3001</v>
      </c>
    </row>
    <row r="791" spans="73:85">
      <c r="BU791" s="95"/>
      <c r="BV791" s="95"/>
      <c r="BW791" s="95"/>
      <c r="BY791" s="102" t="s">
        <v>1405</v>
      </c>
      <c r="BZ791" s="103" t="s">
        <v>362</v>
      </c>
      <c r="CA791" s="103">
        <v>2505</v>
      </c>
      <c r="CF791" s="90">
        <v>86906</v>
      </c>
      <c r="CG791" s="92" t="s">
        <v>3002</v>
      </c>
    </row>
    <row r="792" spans="73:85">
      <c r="BU792" s="95"/>
      <c r="BV792" s="95"/>
      <c r="BW792" s="95"/>
      <c r="BY792" s="102" t="s">
        <v>857</v>
      </c>
      <c r="BZ792" s="103" t="s">
        <v>719</v>
      </c>
      <c r="CA792" s="103">
        <v>642</v>
      </c>
      <c r="CF792" s="90">
        <v>87100</v>
      </c>
      <c r="CG792" s="92" t="s">
        <v>3003</v>
      </c>
    </row>
    <row r="793" spans="73:85">
      <c r="BU793" s="95"/>
      <c r="BV793" s="95"/>
      <c r="BW793" s="95"/>
      <c r="BY793" s="102" t="s">
        <v>1479</v>
      </c>
      <c r="BZ793" s="103" t="s">
        <v>899</v>
      </c>
      <c r="CA793" s="103">
        <v>2770</v>
      </c>
      <c r="CF793" s="90">
        <v>87200</v>
      </c>
      <c r="CG793" s="92" t="s">
        <v>3004</v>
      </c>
    </row>
    <row r="794" spans="73:85">
      <c r="BU794" s="95"/>
      <c r="BV794" s="95"/>
      <c r="BW794" s="95"/>
      <c r="BY794" s="102" t="s">
        <v>1318</v>
      </c>
      <c r="BZ794" s="103" t="s">
        <v>731</v>
      </c>
      <c r="CA794" s="103">
        <v>2197</v>
      </c>
      <c r="CF794" s="90">
        <v>87301</v>
      </c>
      <c r="CG794" s="92" t="s">
        <v>3005</v>
      </c>
    </row>
    <row r="795" spans="73:85">
      <c r="BU795" s="95"/>
      <c r="BV795" s="95"/>
      <c r="BW795" s="95"/>
      <c r="BY795" s="102" t="s">
        <v>1344</v>
      </c>
      <c r="BZ795" s="103" t="s">
        <v>329</v>
      </c>
      <c r="CA795" s="103">
        <v>2260</v>
      </c>
      <c r="CF795" s="90">
        <v>87302</v>
      </c>
      <c r="CG795" s="92" t="s">
        <v>3006</v>
      </c>
    </row>
    <row r="796" spans="73:85">
      <c r="BU796" s="95"/>
      <c r="BV796" s="95"/>
      <c r="BW796" s="95"/>
      <c r="BY796" s="102" t="s">
        <v>1509</v>
      </c>
      <c r="BZ796" s="103" t="s">
        <v>581</v>
      </c>
      <c r="CA796" s="103">
        <v>2917</v>
      </c>
      <c r="CF796" s="90">
        <v>87901</v>
      </c>
      <c r="CG796" s="92" t="s">
        <v>3007</v>
      </c>
    </row>
    <row r="797" spans="73:85">
      <c r="BU797" s="95"/>
      <c r="BV797" s="95"/>
      <c r="BW797" s="95"/>
      <c r="BY797" s="102" t="s">
        <v>1321</v>
      </c>
      <c r="BZ797" s="103" t="s">
        <v>922</v>
      </c>
      <c r="CA797" s="103">
        <v>2205</v>
      </c>
      <c r="CF797" s="90">
        <v>87902</v>
      </c>
      <c r="CG797" s="92" t="s">
        <v>3008</v>
      </c>
    </row>
    <row r="798" spans="73:85">
      <c r="BU798" s="95"/>
      <c r="BV798" s="95"/>
      <c r="BW798" s="95"/>
      <c r="BY798" s="102" t="s">
        <v>1638</v>
      </c>
      <c r="BZ798" s="103" t="s">
        <v>279</v>
      </c>
      <c r="CA798" s="103">
        <v>6045</v>
      </c>
      <c r="CF798" s="90">
        <v>88101</v>
      </c>
      <c r="CG798" s="92" t="s">
        <v>3009</v>
      </c>
    </row>
    <row r="799" spans="73:85">
      <c r="BU799" s="95"/>
      <c r="BV799" s="95"/>
      <c r="BW799" s="95"/>
      <c r="BY799" s="102" t="s">
        <v>1347</v>
      </c>
      <c r="BZ799" s="103" t="s">
        <v>329</v>
      </c>
      <c r="CA799" s="103">
        <v>2275</v>
      </c>
      <c r="CF799" s="90">
        <v>88102</v>
      </c>
      <c r="CG799" s="92" t="s">
        <v>3010</v>
      </c>
    </row>
    <row r="800" spans="73:85">
      <c r="BU800" s="95"/>
      <c r="BV800" s="95"/>
      <c r="BW800" s="95"/>
      <c r="BY800" s="102" t="s">
        <v>1037</v>
      </c>
      <c r="BZ800" s="103" t="s">
        <v>251</v>
      </c>
      <c r="CA800" s="103">
        <v>779</v>
      </c>
      <c r="CF800" s="90">
        <v>88910</v>
      </c>
      <c r="CG800" s="92" t="s">
        <v>3011</v>
      </c>
    </row>
    <row r="801" spans="73:85">
      <c r="BU801" s="95"/>
      <c r="BV801" s="95"/>
      <c r="BW801" s="95"/>
      <c r="BY801" s="102" t="s">
        <v>1469</v>
      </c>
      <c r="BZ801" s="103" t="s">
        <v>388</v>
      </c>
      <c r="CA801" s="103">
        <v>2740</v>
      </c>
      <c r="CF801" s="90">
        <v>88990</v>
      </c>
      <c r="CG801" s="92" t="s">
        <v>3012</v>
      </c>
    </row>
    <row r="802" spans="73:85">
      <c r="BU802" s="95"/>
      <c r="BV802" s="95"/>
      <c r="BW802" s="95"/>
      <c r="BY802" s="102" t="s">
        <v>1268</v>
      </c>
      <c r="BZ802" s="103" t="s">
        <v>388</v>
      </c>
      <c r="CA802" s="103">
        <v>1432</v>
      </c>
      <c r="CF802" s="90">
        <v>90010</v>
      </c>
      <c r="CG802" s="92" t="s">
        <v>3013</v>
      </c>
    </row>
    <row r="803" spans="73:85">
      <c r="BU803" s="95"/>
      <c r="BV803" s="95"/>
      <c r="BW803" s="95"/>
      <c r="BY803" s="102" t="s">
        <v>1399</v>
      </c>
      <c r="BZ803" s="103" t="s">
        <v>359</v>
      </c>
      <c r="CA803" s="103">
        <v>2497</v>
      </c>
      <c r="CF803" s="90">
        <v>90020</v>
      </c>
      <c r="CG803" s="92" t="s">
        <v>3014</v>
      </c>
    </row>
    <row r="804" spans="73:85">
      <c r="BU804" s="95"/>
      <c r="BV804" s="95"/>
      <c r="BW804" s="95"/>
      <c r="BY804" s="102" t="s">
        <v>949</v>
      </c>
      <c r="BZ804" s="103" t="s">
        <v>237</v>
      </c>
      <c r="CA804" s="103">
        <v>697</v>
      </c>
      <c r="CF804" s="90">
        <v>90030</v>
      </c>
      <c r="CG804" s="92" t="s">
        <v>3015</v>
      </c>
    </row>
    <row r="805" spans="73:85">
      <c r="BU805" s="95"/>
      <c r="BV805" s="95"/>
      <c r="BW805" s="95"/>
      <c r="BY805" s="102" t="s">
        <v>1423</v>
      </c>
      <c r="BZ805" s="103" t="s">
        <v>362</v>
      </c>
      <c r="CA805" s="103">
        <v>2574</v>
      </c>
      <c r="CF805" s="90">
        <v>90040</v>
      </c>
      <c r="CG805" s="92" t="s">
        <v>3016</v>
      </c>
    </row>
    <row r="806" spans="73:85">
      <c r="BU806" s="95"/>
      <c r="BV806" s="95"/>
      <c r="BW806" s="95"/>
      <c r="BY806" s="102" t="s">
        <v>1299</v>
      </c>
      <c r="BZ806" s="103" t="s">
        <v>293</v>
      </c>
      <c r="CA806" s="103">
        <v>2108</v>
      </c>
      <c r="CF806" s="90">
        <v>91011</v>
      </c>
      <c r="CG806" s="92" t="s">
        <v>3017</v>
      </c>
    </row>
    <row r="807" spans="73:85">
      <c r="BU807" s="95"/>
      <c r="BV807" s="95"/>
      <c r="BW807" s="95"/>
      <c r="BY807" s="102" t="s">
        <v>1131</v>
      </c>
      <c r="BZ807" s="103" t="s">
        <v>362</v>
      </c>
      <c r="CA807" s="103">
        <v>1205</v>
      </c>
      <c r="CF807" s="90">
        <v>91012</v>
      </c>
      <c r="CG807" s="92" t="s">
        <v>3018</v>
      </c>
    </row>
    <row r="808" spans="73:85">
      <c r="BU808" s="95"/>
      <c r="BV808" s="95"/>
      <c r="BW808" s="95"/>
      <c r="BY808" s="102" t="s">
        <v>361</v>
      </c>
      <c r="BZ808" s="103" t="s">
        <v>362</v>
      </c>
      <c r="CA808" s="103">
        <v>201</v>
      </c>
      <c r="CF808" s="90">
        <v>91020</v>
      </c>
      <c r="CG808" s="92" t="s">
        <v>3019</v>
      </c>
    </row>
    <row r="809" spans="73:85">
      <c r="BU809" s="95"/>
      <c r="BV809" s="95"/>
      <c r="BW809" s="95"/>
      <c r="BY809" s="102" t="s">
        <v>931</v>
      </c>
      <c r="BZ809" s="103" t="s">
        <v>392</v>
      </c>
      <c r="CA809" s="103">
        <v>685</v>
      </c>
      <c r="CF809" s="90">
        <v>91030</v>
      </c>
      <c r="CG809" s="92" t="s">
        <v>3020</v>
      </c>
    </row>
    <row r="810" spans="73:85">
      <c r="BU810" s="95"/>
      <c r="BV810" s="95"/>
      <c r="BW810" s="95"/>
      <c r="BY810" s="102" t="s">
        <v>1401</v>
      </c>
      <c r="BZ810" s="103" t="s">
        <v>362</v>
      </c>
      <c r="CA810" s="103">
        <v>2500</v>
      </c>
      <c r="CF810" s="90">
        <v>91041</v>
      </c>
      <c r="CG810" s="92" t="s">
        <v>3021</v>
      </c>
    </row>
    <row r="811" spans="73:85">
      <c r="BU811" s="95"/>
      <c r="BV811" s="95"/>
      <c r="BW811" s="95"/>
      <c r="BY811" s="102" t="s">
        <v>1096</v>
      </c>
      <c r="BZ811" s="103" t="s">
        <v>325</v>
      </c>
      <c r="CA811" s="103">
        <v>1118</v>
      </c>
      <c r="CF811" s="90">
        <v>91042</v>
      </c>
      <c r="CG811" s="92" t="s">
        <v>3022</v>
      </c>
    </row>
    <row r="812" spans="73:85">
      <c r="BU812" s="95"/>
      <c r="BV812" s="95"/>
      <c r="BW812" s="95"/>
      <c r="BY812" s="102" t="s">
        <v>1764</v>
      </c>
      <c r="BZ812" s="103" t="s">
        <v>362</v>
      </c>
      <c r="CA812" s="103">
        <v>6501</v>
      </c>
      <c r="CF812" s="90">
        <v>92000</v>
      </c>
      <c r="CG812" s="92" t="s">
        <v>3023</v>
      </c>
    </row>
    <row r="813" spans="73:85">
      <c r="BU813" s="95"/>
      <c r="BV813" s="95"/>
      <c r="BW813" s="95"/>
      <c r="BY813" s="102" t="s">
        <v>748</v>
      </c>
      <c r="BZ813" s="103" t="s">
        <v>279</v>
      </c>
      <c r="CA813" s="103">
        <v>577</v>
      </c>
      <c r="CF813" s="90">
        <v>93110</v>
      </c>
      <c r="CG813" s="92" t="s">
        <v>3024</v>
      </c>
    </row>
    <row r="814" spans="73:85">
      <c r="BU814" s="95"/>
      <c r="BV814" s="95"/>
      <c r="BW814" s="95"/>
      <c r="BY814" s="102" t="s">
        <v>545</v>
      </c>
      <c r="BZ814" s="103" t="s">
        <v>279</v>
      </c>
      <c r="CA814" s="103">
        <v>371</v>
      </c>
      <c r="CF814" s="90">
        <v>93120</v>
      </c>
      <c r="CG814" s="92" t="s">
        <v>3025</v>
      </c>
    </row>
    <row r="815" spans="73:85">
      <c r="BU815" s="95"/>
      <c r="BV815" s="95"/>
      <c r="BW815" s="95"/>
      <c r="BY815" s="102" t="s">
        <v>1151</v>
      </c>
      <c r="BZ815" s="103" t="s">
        <v>279</v>
      </c>
      <c r="CA815" s="103">
        <v>1263</v>
      </c>
      <c r="CF815" s="90">
        <v>93130</v>
      </c>
      <c r="CG815" s="92" t="s">
        <v>3026</v>
      </c>
    </row>
    <row r="816" spans="73:85">
      <c r="BU816" s="95"/>
      <c r="BV816" s="95"/>
      <c r="BW816" s="95"/>
      <c r="BY816" s="102" t="s">
        <v>553</v>
      </c>
      <c r="BZ816" s="103" t="s">
        <v>482</v>
      </c>
      <c r="CA816" s="103">
        <v>375</v>
      </c>
      <c r="CF816" s="90">
        <v>93191</v>
      </c>
      <c r="CG816" s="92" t="s">
        <v>3027</v>
      </c>
    </row>
    <row r="817" spans="73:85">
      <c r="BU817" s="95"/>
      <c r="BV817" s="95"/>
      <c r="BW817" s="95"/>
      <c r="BY817" s="102" t="s">
        <v>1102</v>
      </c>
      <c r="BZ817" s="103" t="s">
        <v>308</v>
      </c>
      <c r="CA817" s="103">
        <v>1134</v>
      </c>
      <c r="CF817" s="90">
        <v>93192</v>
      </c>
      <c r="CG817" s="92" t="s">
        <v>3028</v>
      </c>
    </row>
    <row r="818" spans="73:85">
      <c r="BU818" s="95"/>
      <c r="BV818" s="95"/>
      <c r="BW818" s="95"/>
      <c r="BY818" s="102" t="s">
        <v>1102</v>
      </c>
      <c r="BZ818" s="103" t="s">
        <v>311</v>
      </c>
      <c r="CA818" s="103">
        <v>1134</v>
      </c>
      <c r="CF818" s="90">
        <v>93210</v>
      </c>
      <c r="CG818" s="92" t="s">
        <v>3029</v>
      </c>
    </row>
    <row r="819" spans="73:85">
      <c r="BU819" s="95"/>
      <c r="BV819" s="95"/>
      <c r="BW819" s="95"/>
      <c r="BY819" s="102" t="s">
        <v>1345</v>
      </c>
      <c r="BZ819" s="103" t="s">
        <v>279</v>
      </c>
      <c r="CA819" s="103">
        <v>2270</v>
      </c>
      <c r="CF819" s="90">
        <v>93291</v>
      </c>
      <c r="CG819" s="92" t="s">
        <v>3030</v>
      </c>
    </row>
    <row r="820" spans="73:85">
      <c r="BU820" s="95"/>
      <c r="BV820" s="95"/>
      <c r="BW820" s="95"/>
      <c r="BY820" s="102" t="s">
        <v>1189</v>
      </c>
      <c r="BZ820" s="103" t="s">
        <v>243</v>
      </c>
      <c r="CA820" s="103">
        <v>1331</v>
      </c>
      <c r="CF820" s="90">
        <v>93292</v>
      </c>
      <c r="CG820" s="92" t="s">
        <v>3031</v>
      </c>
    </row>
    <row r="821" spans="73:85">
      <c r="BU821" s="95"/>
      <c r="BV821" s="95"/>
      <c r="BW821" s="95"/>
      <c r="BY821" s="102" t="s">
        <v>1120</v>
      </c>
      <c r="BZ821" s="103" t="s">
        <v>731</v>
      </c>
      <c r="CA821" s="103">
        <v>1178</v>
      </c>
      <c r="CF821" s="90">
        <v>93293</v>
      </c>
      <c r="CG821" s="92" t="s">
        <v>3032</v>
      </c>
    </row>
    <row r="822" spans="73:85">
      <c r="BU822" s="95"/>
      <c r="BV822" s="95"/>
      <c r="BW822" s="95"/>
      <c r="BY822" s="102" t="s">
        <v>1386</v>
      </c>
      <c r="BZ822" s="103" t="s">
        <v>688</v>
      </c>
      <c r="CA822" s="103">
        <v>2450</v>
      </c>
      <c r="CF822" s="90">
        <v>93294</v>
      </c>
      <c r="CG822" s="92" t="s">
        <v>3033</v>
      </c>
    </row>
    <row r="823" spans="73:85">
      <c r="BU823" s="95"/>
      <c r="BV823" s="95"/>
      <c r="BW823" s="95"/>
      <c r="BY823" s="102" t="s">
        <v>1284</v>
      </c>
      <c r="BZ823" s="103" t="s">
        <v>688</v>
      </c>
      <c r="CA823" s="103">
        <v>1451</v>
      </c>
      <c r="CF823" s="90">
        <v>94110</v>
      </c>
      <c r="CG823" s="92" t="s">
        <v>3034</v>
      </c>
    </row>
    <row r="824" spans="73:85">
      <c r="BU824" s="95"/>
      <c r="BV824" s="95"/>
      <c r="BW824" s="95"/>
      <c r="BY824" s="102" t="s">
        <v>270</v>
      </c>
      <c r="BZ824" s="103" t="s">
        <v>271</v>
      </c>
      <c r="CA824" s="103">
        <v>61</v>
      </c>
      <c r="CF824" s="90">
        <v>94120</v>
      </c>
      <c r="CG824" s="92" t="s">
        <v>3035</v>
      </c>
    </row>
    <row r="825" spans="73:85">
      <c r="BU825" s="95"/>
      <c r="BV825" s="95"/>
      <c r="BW825" s="95"/>
      <c r="BY825" s="102" t="s">
        <v>1523</v>
      </c>
      <c r="BZ825" s="103" t="s">
        <v>922</v>
      </c>
      <c r="CA825" s="103">
        <v>3136</v>
      </c>
      <c r="CF825" s="90">
        <v>94200</v>
      </c>
      <c r="CG825" s="92" t="s">
        <v>3036</v>
      </c>
    </row>
    <row r="826" spans="73:85">
      <c r="BU826" s="95"/>
      <c r="BV826" s="95"/>
      <c r="BW826" s="95"/>
      <c r="BY826" s="102" t="s">
        <v>1121</v>
      </c>
      <c r="BZ826" s="103" t="s">
        <v>388</v>
      </c>
      <c r="CA826" s="103">
        <v>1179</v>
      </c>
      <c r="CF826" s="90">
        <v>94910</v>
      </c>
      <c r="CG826" s="92" t="s">
        <v>3037</v>
      </c>
    </row>
    <row r="827" spans="73:85">
      <c r="BU827" s="95"/>
      <c r="BV827" s="95"/>
      <c r="BW827" s="95"/>
      <c r="BY827" s="102" t="s">
        <v>985</v>
      </c>
      <c r="BZ827" s="103" t="s">
        <v>388</v>
      </c>
      <c r="CA827" s="103">
        <v>716</v>
      </c>
      <c r="CF827" s="90">
        <v>94920</v>
      </c>
      <c r="CG827" s="92" t="s">
        <v>3038</v>
      </c>
    </row>
    <row r="828" spans="73:85">
      <c r="BU828" s="95"/>
      <c r="BV828" s="95"/>
      <c r="BW828" s="95"/>
      <c r="BY828" s="102" t="s">
        <v>1297</v>
      </c>
      <c r="BZ828" s="103" t="s">
        <v>731</v>
      </c>
      <c r="CA828" s="103">
        <v>2105</v>
      </c>
      <c r="CF828" s="90">
        <v>94991</v>
      </c>
      <c r="CG828" s="92" t="s">
        <v>3039</v>
      </c>
    </row>
    <row r="829" spans="73:85">
      <c r="BU829" s="95"/>
      <c r="BV829" s="95"/>
      <c r="BW829" s="95"/>
      <c r="BY829" s="102" t="s">
        <v>1312</v>
      </c>
      <c r="BZ829" s="103" t="s">
        <v>233</v>
      </c>
      <c r="CA829" s="103">
        <v>2166</v>
      </c>
      <c r="CF829" s="90">
        <v>94992</v>
      </c>
      <c r="CG829" s="92" t="s">
        <v>3040</v>
      </c>
    </row>
    <row r="830" spans="73:85">
      <c r="BU830" s="95"/>
      <c r="BV830" s="95"/>
      <c r="BW830" s="95"/>
      <c r="BY830" s="102" t="s">
        <v>1575</v>
      </c>
      <c r="BZ830" s="103" t="s">
        <v>581</v>
      </c>
      <c r="CA830" s="103">
        <v>5047</v>
      </c>
      <c r="CF830" s="90">
        <v>94993</v>
      </c>
      <c r="CG830" s="92" t="s">
        <v>3041</v>
      </c>
    </row>
    <row r="831" spans="73:85">
      <c r="BU831" s="95"/>
      <c r="BV831" s="95"/>
      <c r="BW831" s="95"/>
      <c r="BY831" s="102" t="s">
        <v>988</v>
      </c>
      <c r="BZ831" s="103" t="s">
        <v>271</v>
      </c>
      <c r="CA831" s="103">
        <v>719</v>
      </c>
      <c r="CF831" s="90">
        <v>94994</v>
      </c>
      <c r="CG831" s="92" t="s">
        <v>3042</v>
      </c>
    </row>
    <row r="832" spans="73:85">
      <c r="BU832" s="95"/>
      <c r="BV832" s="95"/>
      <c r="BW832" s="95"/>
      <c r="BY832" s="102" t="s">
        <v>1667</v>
      </c>
      <c r="BZ832" s="103" t="s">
        <v>359</v>
      </c>
      <c r="CA832" s="103">
        <v>6084</v>
      </c>
      <c r="CF832" s="90">
        <v>94995</v>
      </c>
      <c r="CG832" s="92" t="s">
        <v>3043</v>
      </c>
    </row>
    <row r="833" spans="73:85">
      <c r="BU833" s="95"/>
      <c r="BV833" s="95"/>
      <c r="BW833" s="95"/>
      <c r="BY833" s="102" t="s">
        <v>1281</v>
      </c>
      <c r="BZ833" s="103" t="s">
        <v>308</v>
      </c>
      <c r="CA833" s="103">
        <v>1445</v>
      </c>
      <c r="CF833" s="90">
        <v>95110</v>
      </c>
      <c r="CG833" s="92" t="s">
        <v>3044</v>
      </c>
    </row>
    <row r="834" spans="73:85">
      <c r="BU834" s="95"/>
      <c r="BV834" s="95"/>
      <c r="BW834" s="95"/>
      <c r="BY834" s="102" t="s">
        <v>1281</v>
      </c>
      <c r="BZ834" s="103" t="s">
        <v>311</v>
      </c>
      <c r="CA834" s="103">
        <v>1445</v>
      </c>
      <c r="CF834" s="90">
        <v>95120</v>
      </c>
      <c r="CG834" s="92" t="s">
        <v>3045</v>
      </c>
    </row>
    <row r="835" spans="73:85">
      <c r="BU835" s="95"/>
      <c r="BV835" s="95"/>
      <c r="BW835" s="95"/>
      <c r="BY835" s="102" t="s">
        <v>1616</v>
      </c>
      <c r="BZ835" s="103" t="s">
        <v>392</v>
      </c>
      <c r="CA835" s="103">
        <v>6009</v>
      </c>
      <c r="CF835" s="90">
        <v>95210</v>
      </c>
      <c r="CG835" s="92" t="s">
        <v>3046</v>
      </c>
    </row>
    <row r="836" spans="73:85">
      <c r="BU836" s="95"/>
      <c r="BV836" s="95"/>
      <c r="BW836" s="95"/>
      <c r="BY836" s="102" t="s">
        <v>1757</v>
      </c>
      <c r="BZ836" s="103" t="s">
        <v>219</v>
      </c>
      <c r="CA836" s="103">
        <v>6354</v>
      </c>
      <c r="CF836" s="90">
        <v>95220</v>
      </c>
      <c r="CG836" s="92" t="s">
        <v>3047</v>
      </c>
    </row>
    <row r="837" spans="73:85">
      <c r="BU837" s="95"/>
      <c r="BV837" s="95"/>
      <c r="BW837" s="95"/>
      <c r="BY837" s="102" t="s">
        <v>1416</v>
      </c>
      <c r="BZ837" s="103" t="s">
        <v>372</v>
      </c>
      <c r="CA837" s="103">
        <v>2532</v>
      </c>
      <c r="CF837" s="90">
        <v>95230</v>
      </c>
      <c r="CG837" s="92" t="s">
        <v>3048</v>
      </c>
    </row>
    <row r="838" spans="73:85">
      <c r="BU838" s="95"/>
      <c r="BV838" s="95"/>
      <c r="BW838" s="95"/>
      <c r="BY838" s="102" t="s">
        <v>1261</v>
      </c>
      <c r="BZ838" s="103" t="s">
        <v>392</v>
      </c>
      <c r="CA838" s="103">
        <v>1425</v>
      </c>
      <c r="CF838" s="90">
        <v>95240</v>
      </c>
      <c r="CG838" s="92" t="s">
        <v>3049</v>
      </c>
    </row>
    <row r="839" spans="73:85">
      <c r="BU839" s="95"/>
      <c r="BV839" s="95"/>
      <c r="BW839" s="95"/>
      <c r="BY839" s="102" t="s">
        <v>1742</v>
      </c>
      <c r="BZ839" s="103" t="s">
        <v>372</v>
      </c>
      <c r="CA839" s="103">
        <v>6252</v>
      </c>
      <c r="CF839" s="90">
        <v>95250</v>
      </c>
      <c r="CG839" s="92" t="s">
        <v>3050</v>
      </c>
    </row>
    <row r="840" spans="73:85">
      <c r="BU840" s="95"/>
      <c r="BV840" s="95"/>
      <c r="BW840" s="95"/>
      <c r="BY840" s="102" t="s">
        <v>601</v>
      </c>
      <c r="BZ840" s="103" t="s">
        <v>496</v>
      </c>
      <c r="CA840" s="103">
        <v>425</v>
      </c>
      <c r="CF840" s="90">
        <v>95290</v>
      </c>
      <c r="CG840" s="92" t="s">
        <v>3051</v>
      </c>
    </row>
    <row r="841" spans="73:85">
      <c r="BU841" s="95"/>
      <c r="BV841" s="95"/>
      <c r="BW841" s="95"/>
      <c r="BY841" s="102" t="s">
        <v>756</v>
      </c>
      <c r="BZ841" s="103" t="s">
        <v>388</v>
      </c>
      <c r="CA841" s="103">
        <v>581</v>
      </c>
      <c r="CF841" s="90">
        <v>96010</v>
      </c>
      <c r="CG841" s="92" t="s">
        <v>3052</v>
      </c>
    </row>
    <row r="842" spans="73:85">
      <c r="BU842" s="95"/>
      <c r="BV842" s="95"/>
      <c r="BW842" s="95"/>
      <c r="BY842" s="102" t="s">
        <v>595</v>
      </c>
      <c r="BZ842" s="103" t="s">
        <v>351</v>
      </c>
      <c r="CA842" s="103">
        <v>421</v>
      </c>
      <c r="CF842" s="90">
        <v>96021</v>
      </c>
      <c r="CG842" s="92" t="s">
        <v>3053</v>
      </c>
    </row>
    <row r="843" spans="73:85">
      <c r="BU843" s="95"/>
      <c r="BV843" s="95"/>
      <c r="BW843" s="95"/>
      <c r="BY843" s="102" t="s">
        <v>1220</v>
      </c>
      <c r="BZ843" s="103" t="s">
        <v>388</v>
      </c>
      <c r="CA843" s="103">
        <v>1370</v>
      </c>
      <c r="CF843" s="90">
        <v>96022</v>
      </c>
      <c r="CG843" s="92" t="s">
        <v>3054</v>
      </c>
    </row>
    <row r="844" spans="73:85">
      <c r="BU844" s="95"/>
      <c r="BV844" s="95"/>
      <c r="BW844" s="95"/>
      <c r="BY844" s="102" t="s">
        <v>446</v>
      </c>
      <c r="BZ844" s="103" t="s">
        <v>388</v>
      </c>
      <c r="CA844" s="103">
        <v>285</v>
      </c>
      <c r="CF844" s="90">
        <v>96030</v>
      </c>
      <c r="CG844" s="92" t="s">
        <v>3055</v>
      </c>
    </row>
    <row r="845" spans="73:85">
      <c r="BU845" s="95"/>
      <c r="BV845" s="95"/>
      <c r="BW845" s="95"/>
      <c r="BY845" s="102" t="s">
        <v>1442</v>
      </c>
      <c r="BZ845" s="103" t="s">
        <v>388</v>
      </c>
      <c r="CA845" s="103">
        <v>2645</v>
      </c>
      <c r="CF845" s="90">
        <v>96040</v>
      </c>
      <c r="CG845" s="92" t="s">
        <v>3056</v>
      </c>
    </row>
    <row r="846" spans="73:85">
      <c r="BU846" s="95"/>
      <c r="BV846" s="95"/>
      <c r="BW846" s="95"/>
      <c r="BY846" s="102" t="s">
        <v>1058</v>
      </c>
      <c r="BZ846" s="103" t="s">
        <v>766</v>
      </c>
      <c r="CA846" s="103">
        <v>837</v>
      </c>
      <c r="CF846" s="90">
        <v>96091</v>
      </c>
      <c r="CG846" s="92" t="s">
        <v>3057</v>
      </c>
    </row>
    <row r="847" spans="73:85">
      <c r="BU847" s="95"/>
      <c r="BV847" s="95"/>
      <c r="BW847" s="95"/>
      <c r="BY847" s="102" t="s">
        <v>1002</v>
      </c>
      <c r="BZ847" s="103" t="s">
        <v>719</v>
      </c>
      <c r="CA847" s="103">
        <v>727</v>
      </c>
      <c r="CF847" s="90">
        <v>96092</v>
      </c>
      <c r="CG847" s="92" t="s">
        <v>3058</v>
      </c>
    </row>
    <row r="848" spans="73:85">
      <c r="BU848" s="95"/>
      <c r="BV848" s="95"/>
      <c r="BW848" s="95"/>
      <c r="BY848" s="102" t="s">
        <v>1723</v>
      </c>
      <c r="BZ848" s="103" t="s">
        <v>766</v>
      </c>
      <c r="CA848" s="103">
        <v>6178</v>
      </c>
      <c r="CF848" s="90">
        <v>96093</v>
      </c>
      <c r="CG848" s="92" t="s">
        <v>3059</v>
      </c>
    </row>
    <row r="849" spans="73:85">
      <c r="BU849" s="95"/>
      <c r="BV849" s="95"/>
      <c r="BW849" s="95"/>
      <c r="BY849" s="102" t="s">
        <v>1656</v>
      </c>
      <c r="BZ849" s="103" t="s">
        <v>329</v>
      </c>
      <c r="CA849" s="103">
        <v>6068</v>
      </c>
      <c r="CF849" s="90">
        <v>97000</v>
      </c>
      <c r="CG849" s="92" t="s">
        <v>3060</v>
      </c>
    </row>
    <row r="850" spans="73:85">
      <c r="BU850" s="95"/>
      <c r="BV850" s="95"/>
      <c r="BW850" s="95"/>
      <c r="BY850" s="102" t="s">
        <v>1323</v>
      </c>
      <c r="BZ850" s="103" t="s">
        <v>329</v>
      </c>
      <c r="CA850" s="103">
        <v>2210</v>
      </c>
      <c r="CF850" s="90">
        <v>98100</v>
      </c>
      <c r="CG850" s="92" t="s">
        <v>3061</v>
      </c>
    </row>
    <row r="851" spans="73:85">
      <c r="BU851" s="95"/>
      <c r="BV851" s="95"/>
      <c r="BW851" s="95"/>
      <c r="BY851" s="102" t="s">
        <v>574</v>
      </c>
      <c r="BZ851" s="103" t="s">
        <v>266</v>
      </c>
      <c r="CA851" s="103">
        <v>402</v>
      </c>
      <c r="CF851" s="90">
        <v>98200</v>
      </c>
      <c r="CG851" s="92" t="s">
        <v>3062</v>
      </c>
    </row>
    <row r="852" spans="73:85">
      <c r="BU852" s="95"/>
      <c r="BV852" s="95"/>
      <c r="BW852" s="95"/>
      <c r="BY852" s="102" t="s">
        <v>1130</v>
      </c>
      <c r="BZ852" s="103" t="s">
        <v>329</v>
      </c>
      <c r="CA852" s="103">
        <v>1200</v>
      </c>
      <c r="CF852" s="90">
        <v>99000</v>
      </c>
      <c r="CG852" s="92" t="s">
        <v>3063</v>
      </c>
    </row>
    <row r="853" spans="73:85">
      <c r="BU853" s="95"/>
      <c r="BV853" s="95"/>
      <c r="BW853" s="95"/>
      <c r="BY853" s="102" t="s">
        <v>1472</v>
      </c>
      <c r="BZ853" s="103" t="s">
        <v>719</v>
      </c>
      <c r="CA853" s="103">
        <v>2746</v>
      </c>
      <c r="CF853" s="90">
        <v>99999</v>
      </c>
      <c r="CG853" s="92" t="s">
        <v>3064</v>
      </c>
    </row>
    <row r="854" spans="73:85">
      <c r="BU854" s="95"/>
      <c r="BV854" s="95"/>
      <c r="BW854" s="95"/>
      <c r="BY854" s="102" t="s">
        <v>1495</v>
      </c>
      <c r="BZ854" s="103" t="s">
        <v>262</v>
      </c>
      <c r="CA854" s="103">
        <v>2865</v>
      </c>
    </row>
    <row r="855" spans="73:85">
      <c r="BU855" s="95"/>
      <c r="BV855" s="95"/>
      <c r="BW855" s="95"/>
      <c r="BY855" s="102" t="s">
        <v>1263</v>
      </c>
      <c r="BZ855" s="103" t="s">
        <v>262</v>
      </c>
      <c r="CA855" s="103">
        <v>1427</v>
      </c>
    </row>
    <row r="856" spans="73:85">
      <c r="BU856" s="95"/>
      <c r="BV856" s="95"/>
      <c r="BW856" s="95"/>
      <c r="BY856" s="102" t="s">
        <v>1606</v>
      </c>
      <c r="BZ856" s="103" t="s">
        <v>404</v>
      </c>
      <c r="CA856" s="103">
        <v>5204</v>
      </c>
    </row>
    <row r="857" spans="73:85">
      <c r="BU857" s="95"/>
      <c r="BV857" s="95"/>
      <c r="BW857" s="95"/>
      <c r="BY857" s="102" t="s">
        <v>1075</v>
      </c>
      <c r="BZ857" s="103" t="s">
        <v>875</v>
      </c>
      <c r="CA857" s="103">
        <v>897</v>
      </c>
    </row>
    <row r="858" spans="73:85">
      <c r="BU858" s="95"/>
      <c r="BV858" s="95"/>
      <c r="BW858" s="95"/>
      <c r="BY858" s="102" t="s">
        <v>1322</v>
      </c>
      <c r="BZ858" s="103" t="s">
        <v>293</v>
      </c>
      <c r="CA858" s="103">
        <v>2206</v>
      </c>
    </row>
    <row r="859" spans="73:85">
      <c r="BU859" s="95"/>
      <c r="BV859" s="95"/>
      <c r="BW859" s="95"/>
      <c r="BY859" s="102" t="s">
        <v>1712</v>
      </c>
      <c r="BZ859" s="103" t="s">
        <v>247</v>
      </c>
      <c r="CA859" s="103">
        <v>6158</v>
      </c>
    </row>
    <row r="860" spans="73:85">
      <c r="BU860" s="95"/>
      <c r="BV860" s="95"/>
      <c r="BW860" s="95"/>
      <c r="BY860" s="102" t="s">
        <v>974</v>
      </c>
      <c r="BZ860" s="103" t="s">
        <v>243</v>
      </c>
      <c r="CA860" s="103">
        <v>712</v>
      </c>
    </row>
    <row r="861" spans="73:85">
      <c r="BU861" s="95"/>
      <c r="BV861" s="95"/>
      <c r="BW861" s="95"/>
      <c r="BY861" s="102" t="s">
        <v>1415</v>
      </c>
      <c r="BZ861" s="103" t="s">
        <v>223</v>
      </c>
      <c r="CA861" s="103">
        <v>2525</v>
      </c>
    </row>
    <row r="862" spans="73:85">
      <c r="BU862" s="95"/>
      <c r="BV862" s="95"/>
      <c r="BW862" s="95"/>
      <c r="BY862" s="102" t="s">
        <v>328</v>
      </c>
      <c r="BZ862" s="103" t="s">
        <v>329</v>
      </c>
      <c r="CA862" s="103">
        <v>135</v>
      </c>
    </row>
    <row r="863" spans="73:85">
      <c r="BU863" s="95"/>
      <c r="BV863" s="95"/>
      <c r="BW863" s="95"/>
      <c r="BY863" s="102" t="s">
        <v>1704</v>
      </c>
      <c r="BZ863" s="103" t="s">
        <v>408</v>
      </c>
      <c r="CA863" s="103">
        <v>6140</v>
      </c>
    </row>
    <row r="864" spans="73:85">
      <c r="BU864" s="95"/>
      <c r="BV864" s="95"/>
      <c r="BW864" s="95"/>
      <c r="BY864" s="102" t="s">
        <v>968</v>
      </c>
      <c r="BZ864" s="103" t="s">
        <v>237</v>
      </c>
      <c r="CA864" s="103">
        <v>710</v>
      </c>
    </row>
    <row r="865" spans="73:79">
      <c r="BU865" s="95"/>
      <c r="BV865" s="95"/>
      <c r="BW865" s="95"/>
      <c r="BY865" s="102" t="s">
        <v>1570</v>
      </c>
      <c r="BZ865" s="103" t="s">
        <v>233</v>
      </c>
      <c r="CA865" s="103">
        <v>5034</v>
      </c>
    </row>
    <row r="866" spans="73:79">
      <c r="BU866" s="95"/>
      <c r="BV866" s="95"/>
      <c r="BW866" s="95"/>
      <c r="BY866" s="102" t="s">
        <v>1104</v>
      </c>
      <c r="BZ866" s="103" t="s">
        <v>279</v>
      </c>
      <c r="CA866" s="103">
        <v>1140</v>
      </c>
    </row>
    <row r="867" spans="73:79">
      <c r="BU867" s="95"/>
      <c r="BV867" s="95"/>
      <c r="BW867" s="95"/>
      <c r="BY867" s="102" t="s">
        <v>1683</v>
      </c>
      <c r="BZ867" s="103" t="s">
        <v>466</v>
      </c>
      <c r="CA867" s="103">
        <v>6105</v>
      </c>
    </row>
    <row r="868" spans="73:79">
      <c r="BU868" s="95"/>
      <c r="BV868" s="95"/>
      <c r="BW868" s="95"/>
      <c r="BY868" s="102" t="s">
        <v>1599</v>
      </c>
      <c r="BZ868" s="103" t="s">
        <v>639</v>
      </c>
      <c r="CA868" s="103">
        <v>5168</v>
      </c>
    </row>
    <row r="869" spans="73:79">
      <c r="BU869" s="95"/>
      <c r="BV869" s="95"/>
      <c r="BW869" s="95"/>
      <c r="BY869" s="102" t="s">
        <v>1605</v>
      </c>
      <c r="BZ869" s="103" t="s">
        <v>233</v>
      </c>
      <c r="CA869" s="103">
        <v>5182</v>
      </c>
    </row>
    <row r="870" spans="73:79">
      <c r="BU870" s="95"/>
      <c r="BV870" s="95"/>
      <c r="BW870" s="95"/>
      <c r="BY870" s="102" t="s">
        <v>1561</v>
      </c>
      <c r="BZ870" s="103" t="s">
        <v>233</v>
      </c>
      <c r="CA870" s="103">
        <v>5014</v>
      </c>
    </row>
    <row r="871" spans="73:79">
      <c r="BU871" s="95"/>
      <c r="BV871" s="95"/>
      <c r="BW871" s="95"/>
      <c r="BY871" s="102" t="s">
        <v>1593</v>
      </c>
      <c r="BZ871" s="103" t="s">
        <v>372</v>
      </c>
      <c r="CA871" s="103">
        <v>5117</v>
      </c>
    </row>
    <row r="872" spans="73:79">
      <c r="BU872" s="95"/>
      <c r="BV872" s="95"/>
      <c r="BW872" s="95"/>
      <c r="BY872" s="102" t="s">
        <v>1432</v>
      </c>
      <c r="BZ872" s="103" t="s">
        <v>372</v>
      </c>
      <c r="CA872" s="103">
        <v>2618</v>
      </c>
    </row>
    <row r="873" spans="73:79">
      <c r="BU873" s="95"/>
      <c r="BV873" s="95"/>
      <c r="BW873" s="95"/>
      <c r="BY873" s="102" t="s">
        <v>1335</v>
      </c>
      <c r="BZ873" s="103" t="s">
        <v>688</v>
      </c>
      <c r="CA873" s="103">
        <v>2245</v>
      </c>
    </row>
    <row r="874" spans="73:79">
      <c r="BU874" s="95"/>
      <c r="BV874" s="95"/>
      <c r="BW874" s="95"/>
      <c r="BY874" s="102" t="s">
        <v>1048</v>
      </c>
      <c r="BZ874" s="103" t="s">
        <v>639</v>
      </c>
      <c r="CA874" s="103">
        <v>797</v>
      </c>
    </row>
    <row r="875" spans="73:79">
      <c r="BU875" s="95"/>
      <c r="BV875" s="95"/>
      <c r="BW875" s="95"/>
      <c r="BY875" s="102" t="s">
        <v>1669</v>
      </c>
      <c r="BZ875" s="103" t="s">
        <v>372</v>
      </c>
      <c r="CA875" s="103">
        <v>6086</v>
      </c>
    </row>
    <row r="876" spans="73:79">
      <c r="BU876" s="95"/>
      <c r="BV876" s="95"/>
      <c r="BW876" s="95"/>
      <c r="BY876" s="102" t="s">
        <v>642</v>
      </c>
      <c r="BZ876" s="103" t="s">
        <v>341</v>
      </c>
      <c r="CA876" s="103">
        <v>475</v>
      </c>
    </row>
    <row r="877" spans="73:79">
      <c r="BU877" s="95"/>
      <c r="BV877" s="95"/>
      <c r="BW877" s="95"/>
      <c r="BY877" s="102" t="s">
        <v>765</v>
      </c>
      <c r="BZ877" s="103" t="s">
        <v>766</v>
      </c>
      <c r="CA877" s="103">
        <v>585</v>
      </c>
    </row>
    <row r="878" spans="73:79">
      <c r="BU878" s="95"/>
      <c r="BV878" s="95"/>
      <c r="BW878" s="95"/>
      <c r="BY878" s="102" t="s">
        <v>1499</v>
      </c>
      <c r="BZ878" s="103" t="s">
        <v>766</v>
      </c>
      <c r="CA878" s="103">
        <v>2882</v>
      </c>
    </row>
    <row r="879" spans="73:79">
      <c r="BU879" s="95"/>
      <c r="BV879" s="95"/>
      <c r="BW879" s="95"/>
      <c r="BY879" s="102" t="s">
        <v>1661</v>
      </c>
      <c r="BZ879" s="103" t="s">
        <v>766</v>
      </c>
      <c r="CA879" s="103">
        <v>6078</v>
      </c>
    </row>
    <row r="880" spans="73:79">
      <c r="BU880" s="95"/>
      <c r="BV880" s="95"/>
      <c r="BW880" s="95"/>
      <c r="BY880" s="102" t="s">
        <v>1023</v>
      </c>
      <c r="BZ880" s="103" t="s">
        <v>766</v>
      </c>
      <c r="CA880" s="103">
        <v>753</v>
      </c>
    </row>
    <row r="881" spans="73:79">
      <c r="BU881" s="95"/>
      <c r="BV881" s="95"/>
      <c r="BW881" s="95"/>
      <c r="BY881" s="102" t="s">
        <v>633</v>
      </c>
      <c r="BZ881" s="103" t="s">
        <v>523</v>
      </c>
      <c r="CA881" s="103">
        <v>471</v>
      </c>
    </row>
    <row r="882" spans="73:79">
      <c r="BU882" s="95"/>
      <c r="BV882" s="95"/>
      <c r="BW882" s="95"/>
      <c r="BY882" s="102" t="s">
        <v>633</v>
      </c>
      <c r="BZ882" s="103" t="s">
        <v>568</v>
      </c>
      <c r="CA882" s="103">
        <v>471</v>
      </c>
    </row>
    <row r="883" spans="73:79">
      <c r="BU883" s="95"/>
      <c r="BV883" s="95"/>
      <c r="BW883" s="95"/>
      <c r="BY883" s="102" t="s">
        <v>1445</v>
      </c>
      <c r="BZ883" s="103" t="s">
        <v>766</v>
      </c>
      <c r="CA883" s="103">
        <v>2650</v>
      </c>
    </row>
    <row r="884" spans="73:79">
      <c r="BU884" s="95"/>
      <c r="BV884" s="95"/>
      <c r="BW884" s="95"/>
      <c r="BY884" s="102" t="s">
        <v>1627</v>
      </c>
      <c r="BZ884" s="103" t="s">
        <v>766</v>
      </c>
      <c r="CA884" s="103">
        <v>6029</v>
      </c>
    </row>
    <row r="885" spans="73:79">
      <c r="BU885" s="95"/>
      <c r="BV885" s="95"/>
      <c r="BW885" s="95"/>
      <c r="BY885" s="102" t="s">
        <v>1136</v>
      </c>
      <c r="BZ885" s="103" t="s">
        <v>766</v>
      </c>
      <c r="CA885" s="103">
        <v>1213</v>
      </c>
    </row>
    <row r="886" spans="73:79">
      <c r="BU886" s="95"/>
      <c r="BV886" s="95"/>
      <c r="BW886" s="95"/>
      <c r="BY886" s="102" t="s">
        <v>1313</v>
      </c>
      <c r="BZ886" s="103" t="s">
        <v>431</v>
      </c>
      <c r="CA886" s="103">
        <v>2168</v>
      </c>
    </row>
    <row r="887" spans="73:79">
      <c r="BU887" s="95"/>
      <c r="BV887" s="95"/>
      <c r="BW887" s="95"/>
      <c r="BY887" s="102" t="s">
        <v>1052</v>
      </c>
      <c r="BZ887" s="103" t="s">
        <v>286</v>
      </c>
      <c r="CA887" s="103">
        <v>816</v>
      </c>
    </row>
    <row r="888" spans="73:79">
      <c r="BU888" s="95"/>
      <c r="BV888" s="95"/>
      <c r="BW888" s="95"/>
      <c r="BY888" s="102" t="s">
        <v>1694</v>
      </c>
      <c r="BZ888" s="103" t="s">
        <v>657</v>
      </c>
      <c r="CA888" s="103">
        <v>6128</v>
      </c>
    </row>
    <row r="889" spans="73:79">
      <c r="BU889" s="95"/>
      <c r="BV889" s="95"/>
      <c r="BW889" s="95"/>
      <c r="BY889" s="102" t="s">
        <v>1438</v>
      </c>
      <c r="BZ889" s="103" t="s">
        <v>766</v>
      </c>
      <c r="CA889" s="103">
        <v>2632</v>
      </c>
    </row>
    <row r="890" spans="73:79">
      <c r="BU890" s="95"/>
      <c r="BV890" s="95"/>
      <c r="BW890" s="95"/>
      <c r="BY890" s="102" t="s">
        <v>1662</v>
      </c>
      <c r="BZ890" s="103" t="s">
        <v>251</v>
      </c>
      <c r="CA890" s="103">
        <v>6079</v>
      </c>
    </row>
    <row r="891" spans="73:79">
      <c r="BU891" s="95"/>
      <c r="BV891" s="95"/>
      <c r="BW891" s="95"/>
      <c r="BY891" s="102" t="s">
        <v>1267</v>
      </c>
      <c r="BZ891" s="103" t="s">
        <v>368</v>
      </c>
      <c r="CA891" s="103">
        <v>1431</v>
      </c>
    </row>
    <row r="892" spans="73:79">
      <c r="BU892" s="95"/>
      <c r="BV892" s="95"/>
      <c r="BW892" s="95"/>
      <c r="BY892" s="102" t="s">
        <v>648</v>
      </c>
      <c r="BZ892" s="103" t="s">
        <v>251</v>
      </c>
      <c r="CA892" s="103">
        <v>482</v>
      </c>
    </row>
    <row r="893" spans="73:79">
      <c r="BU893" s="95"/>
      <c r="BV893" s="95"/>
      <c r="BW893" s="95"/>
      <c r="BY893" s="102" t="s">
        <v>1610</v>
      </c>
      <c r="BZ893" s="103" t="s">
        <v>443</v>
      </c>
      <c r="CA893" s="103">
        <v>5223</v>
      </c>
    </row>
    <row r="894" spans="73:79">
      <c r="BU894" s="95"/>
      <c r="BV894" s="95"/>
      <c r="BW894" s="95"/>
      <c r="BY894" s="102" t="s">
        <v>1059</v>
      </c>
      <c r="BZ894" s="103" t="s">
        <v>585</v>
      </c>
      <c r="CA894" s="103">
        <v>841</v>
      </c>
    </row>
    <row r="895" spans="73:79">
      <c r="BU895" s="95"/>
      <c r="BV895" s="95"/>
      <c r="BW895" s="95"/>
      <c r="BY895" s="102" t="s">
        <v>1693</v>
      </c>
      <c r="BZ895" s="103" t="s">
        <v>685</v>
      </c>
      <c r="CA895" s="103">
        <v>6126</v>
      </c>
    </row>
    <row r="896" spans="73:79">
      <c r="BU896" s="95"/>
      <c r="BV896" s="95"/>
      <c r="BW896" s="95"/>
      <c r="BY896" s="102" t="s">
        <v>1294</v>
      </c>
      <c r="BZ896" s="103" t="s">
        <v>692</v>
      </c>
      <c r="CA896" s="103">
        <v>2101</v>
      </c>
    </row>
    <row r="897" spans="73:79">
      <c r="BU897" s="95"/>
      <c r="BV897" s="95"/>
      <c r="BW897" s="95"/>
      <c r="BY897" s="102" t="s">
        <v>1152</v>
      </c>
      <c r="BZ897" s="103" t="s">
        <v>692</v>
      </c>
      <c r="CA897" s="103">
        <v>1264</v>
      </c>
    </row>
    <row r="898" spans="73:79">
      <c r="BU898" s="95"/>
      <c r="BV898" s="95"/>
      <c r="BW898" s="95"/>
      <c r="BY898" s="102" t="s">
        <v>1685</v>
      </c>
      <c r="BZ898" s="103" t="s">
        <v>271</v>
      </c>
      <c r="CA898" s="103">
        <v>6107</v>
      </c>
    </row>
    <row r="899" spans="73:79">
      <c r="BU899" s="95"/>
      <c r="BV899" s="95"/>
      <c r="BW899" s="95"/>
      <c r="BY899" s="102" t="s">
        <v>1685</v>
      </c>
      <c r="BZ899" s="103" t="s">
        <v>441</v>
      </c>
      <c r="CA899" s="103">
        <v>6107</v>
      </c>
    </row>
    <row r="900" spans="73:79">
      <c r="BU900" s="95"/>
      <c r="BV900" s="95"/>
      <c r="BW900" s="95"/>
      <c r="BY900" s="102" t="s">
        <v>1090</v>
      </c>
      <c r="BZ900" s="103" t="s">
        <v>286</v>
      </c>
      <c r="CA900" s="103">
        <v>1106</v>
      </c>
    </row>
    <row r="901" spans="73:79">
      <c r="BU901" s="95"/>
      <c r="BV901" s="95"/>
      <c r="BW901" s="95"/>
      <c r="BY901" s="102" t="s">
        <v>289</v>
      </c>
      <c r="BZ901" s="103" t="s">
        <v>286</v>
      </c>
      <c r="CA901" s="103">
        <v>97</v>
      </c>
    </row>
    <row r="902" spans="73:79">
      <c r="BU902" s="95"/>
      <c r="BV902" s="95"/>
      <c r="BW902" s="95"/>
      <c r="BY902" s="102" t="s">
        <v>285</v>
      </c>
      <c r="BZ902" s="103" t="s">
        <v>286</v>
      </c>
      <c r="CA902" s="103">
        <v>94</v>
      </c>
    </row>
    <row r="903" spans="73:79">
      <c r="BU903" s="95"/>
      <c r="BV903" s="95"/>
      <c r="BW903" s="95"/>
      <c r="BY903" s="102" t="s">
        <v>1053</v>
      </c>
      <c r="BZ903" s="103" t="s">
        <v>286</v>
      </c>
      <c r="CA903" s="103">
        <v>822</v>
      </c>
    </row>
    <row r="904" spans="73:79">
      <c r="BU904" s="95"/>
      <c r="BV904" s="95"/>
      <c r="BW904" s="95"/>
      <c r="BY904" s="102" t="s">
        <v>1062</v>
      </c>
      <c r="BZ904" s="103" t="s">
        <v>223</v>
      </c>
      <c r="CA904" s="103">
        <v>844</v>
      </c>
    </row>
    <row r="905" spans="73:79">
      <c r="BU905" s="95"/>
      <c r="BV905" s="95"/>
      <c r="BW905" s="95"/>
      <c r="BY905" s="102" t="s">
        <v>352</v>
      </c>
      <c r="BZ905" s="103" t="s">
        <v>341</v>
      </c>
      <c r="CA905" s="103">
        <v>187</v>
      </c>
    </row>
    <row r="906" spans="73:79">
      <c r="BU906" s="95"/>
      <c r="BV906" s="95"/>
      <c r="BW906" s="95"/>
      <c r="BY906" s="102" t="s">
        <v>1227</v>
      </c>
      <c r="BZ906" s="103" t="s">
        <v>341</v>
      </c>
      <c r="CA906" s="103">
        <v>1379</v>
      </c>
    </row>
    <row r="907" spans="73:79">
      <c r="BU907" s="95"/>
      <c r="BV907" s="95"/>
      <c r="BW907" s="95"/>
      <c r="BY907" s="102" t="s">
        <v>275</v>
      </c>
      <c r="BZ907" s="103" t="s">
        <v>251</v>
      </c>
      <c r="CA907" s="103">
        <v>64</v>
      </c>
    </row>
    <row r="908" spans="73:79">
      <c r="BU908" s="95"/>
      <c r="BV908" s="95"/>
      <c r="BW908" s="95"/>
      <c r="BY908" s="102" t="s">
        <v>1364</v>
      </c>
      <c r="BZ908" s="103" t="s">
        <v>219</v>
      </c>
      <c r="CA908" s="103">
        <v>2337</v>
      </c>
    </row>
    <row r="909" spans="73:79">
      <c r="BU909" s="95"/>
      <c r="BV909" s="95"/>
      <c r="BW909" s="95"/>
      <c r="BY909" s="102" t="s">
        <v>1496</v>
      </c>
      <c r="BZ909" s="103" t="s">
        <v>262</v>
      </c>
      <c r="CA909" s="103">
        <v>2870</v>
      </c>
    </row>
    <row r="910" spans="73:79">
      <c r="BU910" s="95"/>
      <c r="BV910" s="95"/>
      <c r="BW910" s="95"/>
      <c r="BY910" s="102" t="s">
        <v>1215</v>
      </c>
      <c r="BZ910" s="103" t="s">
        <v>262</v>
      </c>
      <c r="CA910" s="103">
        <v>1364</v>
      </c>
    </row>
    <row r="911" spans="73:79">
      <c r="BU911" s="95"/>
      <c r="BV911" s="95"/>
      <c r="BW911" s="95"/>
      <c r="BY911" s="102" t="s">
        <v>879</v>
      </c>
      <c r="BZ911" s="103" t="s">
        <v>404</v>
      </c>
      <c r="CA911" s="103">
        <v>654</v>
      </c>
    </row>
    <row r="912" spans="73:79">
      <c r="BU912" s="95"/>
      <c r="BV912" s="95"/>
      <c r="BW912" s="95"/>
      <c r="BY912" s="102" t="s">
        <v>454</v>
      </c>
      <c r="BZ912" s="103" t="s">
        <v>404</v>
      </c>
      <c r="CA912" s="103">
        <v>295</v>
      </c>
    </row>
    <row r="913" spans="73:79">
      <c r="BU913" s="95"/>
      <c r="BV913" s="95"/>
      <c r="BW913" s="95"/>
      <c r="BY913" s="102" t="s">
        <v>1417</v>
      </c>
      <c r="BZ913" s="103" t="s">
        <v>404</v>
      </c>
      <c r="CA913" s="103">
        <v>2546</v>
      </c>
    </row>
    <row r="914" spans="73:79">
      <c r="BU914" s="95"/>
      <c r="BV914" s="95"/>
      <c r="BW914" s="95"/>
      <c r="BY914" s="102" t="s">
        <v>1413</v>
      </c>
      <c r="BZ914" s="103" t="s">
        <v>362</v>
      </c>
      <c r="CA914" s="103">
        <v>2519</v>
      </c>
    </row>
    <row r="915" spans="73:79">
      <c r="BU915" s="95"/>
      <c r="BV915" s="95"/>
      <c r="BW915" s="95"/>
      <c r="BY915" s="102" t="s">
        <v>1166</v>
      </c>
      <c r="BZ915" s="103" t="s">
        <v>251</v>
      </c>
      <c r="CA915" s="103">
        <v>1290</v>
      </c>
    </row>
    <row r="916" spans="73:79">
      <c r="BU916" s="95"/>
      <c r="BV916" s="95"/>
      <c r="BW916" s="95"/>
      <c r="BY916" s="102" t="s">
        <v>1732</v>
      </c>
      <c r="BZ916" s="103" t="s">
        <v>247</v>
      </c>
      <c r="CA916" s="103">
        <v>6222</v>
      </c>
    </row>
    <row r="917" spans="73:79">
      <c r="BU917" s="95"/>
      <c r="BV917" s="95"/>
      <c r="BW917" s="95"/>
      <c r="BY917" s="102" t="s">
        <v>1758</v>
      </c>
      <c r="BZ917" s="103" t="s">
        <v>685</v>
      </c>
      <c r="CA917" s="103">
        <v>6357</v>
      </c>
    </row>
    <row r="918" spans="73:79">
      <c r="BU918" s="95"/>
      <c r="BV918" s="95"/>
      <c r="BW918" s="95"/>
      <c r="BY918" s="102" t="s">
        <v>894</v>
      </c>
      <c r="BZ918" s="103" t="s">
        <v>639</v>
      </c>
      <c r="CA918" s="103">
        <v>664</v>
      </c>
    </row>
    <row r="919" spans="73:79">
      <c r="BU919" s="95"/>
      <c r="BV919" s="95"/>
      <c r="BW919" s="95"/>
      <c r="BY919" s="102" t="s">
        <v>1211</v>
      </c>
      <c r="BZ919" s="103" t="s">
        <v>572</v>
      </c>
      <c r="CA919" s="103">
        <v>1360</v>
      </c>
    </row>
    <row r="920" spans="73:79">
      <c r="BU920" s="95"/>
      <c r="BV920" s="95"/>
      <c r="BW920" s="95"/>
      <c r="BY920" s="102" t="s">
        <v>638</v>
      </c>
      <c r="BZ920" s="103" t="s">
        <v>639</v>
      </c>
      <c r="CA920" s="103">
        <v>472</v>
      </c>
    </row>
    <row r="921" spans="73:79">
      <c r="BU921" s="95"/>
      <c r="BV921" s="95"/>
      <c r="BW921" s="95"/>
      <c r="BY921" s="102" t="s">
        <v>1471</v>
      </c>
      <c r="BZ921" s="103" t="s">
        <v>639</v>
      </c>
      <c r="CA921" s="103">
        <v>2745</v>
      </c>
    </row>
    <row r="922" spans="73:79">
      <c r="BU922" s="95"/>
      <c r="BV922" s="95"/>
      <c r="BW922" s="95"/>
      <c r="BY922" s="102" t="s">
        <v>1371</v>
      </c>
      <c r="BZ922" s="103" t="s">
        <v>233</v>
      </c>
      <c r="CA922" s="103">
        <v>2360</v>
      </c>
    </row>
    <row r="923" spans="73:79">
      <c r="BU923" s="95"/>
      <c r="BV923" s="95"/>
      <c r="BW923" s="95"/>
      <c r="BY923" s="102" t="s">
        <v>1280</v>
      </c>
      <c r="BZ923" s="103" t="s">
        <v>233</v>
      </c>
      <c r="CA923" s="103">
        <v>1444</v>
      </c>
    </row>
    <row r="924" spans="73:79">
      <c r="BU924" s="95"/>
      <c r="BV924" s="95"/>
      <c r="BW924" s="95"/>
      <c r="BY924" s="102" t="s">
        <v>1276</v>
      </c>
      <c r="BZ924" s="103" t="s">
        <v>899</v>
      </c>
      <c r="CA924" s="103">
        <v>1440</v>
      </c>
    </row>
    <row r="925" spans="73:79">
      <c r="BU925" s="95"/>
      <c r="BV925" s="95"/>
      <c r="BW925" s="95"/>
      <c r="BY925" s="102" t="s">
        <v>1482</v>
      </c>
      <c r="BZ925" s="103" t="s">
        <v>899</v>
      </c>
      <c r="CA925" s="103">
        <v>2795</v>
      </c>
    </row>
    <row r="926" spans="73:79">
      <c r="BU926" s="95"/>
      <c r="BV926" s="95"/>
      <c r="BW926" s="95"/>
      <c r="BY926" s="102" t="s">
        <v>1229</v>
      </c>
      <c r="BZ926" s="103" t="s">
        <v>496</v>
      </c>
      <c r="CA926" s="103">
        <v>1385</v>
      </c>
    </row>
    <row r="927" spans="73:79">
      <c r="BU927" s="95"/>
      <c r="BV927" s="95"/>
      <c r="BW927" s="95"/>
      <c r="BY927" s="102" t="s">
        <v>753</v>
      </c>
      <c r="BZ927" s="103" t="s">
        <v>585</v>
      </c>
      <c r="CA927" s="103">
        <v>580</v>
      </c>
    </row>
    <row r="928" spans="73:79">
      <c r="BU928" s="95"/>
      <c r="BV928" s="95"/>
      <c r="BW928" s="95"/>
      <c r="BY928" s="102" t="s">
        <v>1481</v>
      </c>
      <c r="BZ928" s="103" t="s">
        <v>585</v>
      </c>
      <c r="CA928" s="103">
        <v>2780</v>
      </c>
    </row>
    <row r="929" spans="73:79">
      <c r="BU929" s="95"/>
      <c r="BV929" s="95"/>
      <c r="BW929" s="95"/>
      <c r="BY929" s="102" t="s">
        <v>1098</v>
      </c>
      <c r="BZ929" s="103" t="s">
        <v>368</v>
      </c>
      <c r="CA929" s="103">
        <v>1126</v>
      </c>
    </row>
    <row r="930" spans="73:79">
      <c r="BU930" s="95"/>
      <c r="BV930" s="95"/>
      <c r="BW930" s="95"/>
      <c r="BY930" s="102" t="s">
        <v>584</v>
      </c>
      <c r="BZ930" s="103" t="s">
        <v>585</v>
      </c>
      <c r="CA930" s="103">
        <v>411</v>
      </c>
    </row>
    <row r="931" spans="73:79">
      <c r="BU931" s="95"/>
      <c r="BV931" s="95"/>
      <c r="BW931" s="95"/>
      <c r="BY931" s="102" t="s">
        <v>1745</v>
      </c>
      <c r="BZ931" s="103" t="s">
        <v>688</v>
      </c>
      <c r="CA931" s="103">
        <v>6258</v>
      </c>
    </row>
    <row r="932" spans="73:79">
      <c r="BU932" s="95"/>
      <c r="BV932" s="95"/>
      <c r="BW932" s="95"/>
      <c r="BY932" s="102" t="s">
        <v>960</v>
      </c>
      <c r="BZ932" s="103" t="s">
        <v>329</v>
      </c>
      <c r="CA932" s="103">
        <v>705</v>
      </c>
    </row>
    <row r="933" spans="73:79">
      <c r="BU933" s="95"/>
      <c r="BV933" s="95"/>
      <c r="BW933" s="95"/>
      <c r="BY933" s="102" t="s">
        <v>1324</v>
      </c>
      <c r="BZ933" s="103" t="s">
        <v>329</v>
      </c>
      <c r="CA933" s="103">
        <v>2212</v>
      </c>
    </row>
    <row r="934" spans="73:79">
      <c r="BU934" s="95"/>
      <c r="BV934" s="95"/>
      <c r="BW934" s="95"/>
      <c r="BY934" s="102" t="s">
        <v>1695</v>
      </c>
      <c r="BZ934" s="103" t="s">
        <v>408</v>
      </c>
      <c r="CA934" s="103">
        <v>6129</v>
      </c>
    </row>
    <row r="935" spans="73:79">
      <c r="BU935" s="95"/>
      <c r="BV935" s="95"/>
      <c r="BW935" s="95"/>
      <c r="BY935" s="102" t="s">
        <v>1657</v>
      </c>
      <c r="BZ935" s="103" t="s">
        <v>271</v>
      </c>
      <c r="CA935" s="103">
        <v>6069</v>
      </c>
    </row>
    <row r="936" spans="73:79">
      <c r="BU936" s="95"/>
      <c r="BV936" s="95"/>
      <c r="BW936" s="95"/>
      <c r="BY936" s="102" t="s">
        <v>569</v>
      </c>
      <c r="BZ936" s="103" t="s">
        <v>271</v>
      </c>
      <c r="CA936" s="103">
        <v>397</v>
      </c>
    </row>
    <row r="937" spans="73:79">
      <c r="BU937" s="95"/>
      <c r="BV937" s="95"/>
      <c r="BW937" s="95"/>
      <c r="BY937" s="102" t="s">
        <v>1202</v>
      </c>
      <c r="BZ937" s="103" t="s">
        <v>271</v>
      </c>
      <c r="CA937" s="103">
        <v>1351</v>
      </c>
    </row>
    <row r="938" spans="73:79">
      <c r="BU938" s="95"/>
      <c r="BV938" s="95"/>
      <c r="BW938" s="95"/>
      <c r="BY938" s="102" t="s">
        <v>828</v>
      </c>
      <c r="BZ938" s="103" t="s">
        <v>329</v>
      </c>
      <c r="CA938" s="103">
        <v>624</v>
      </c>
    </row>
    <row r="939" spans="73:79">
      <c r="BU939" s="95"/>
      <c r="BV939" s="95"/>
      <c r="BW939" s="95"/>
      <c r="BY939" s="102" t="s">
        <v>1319</v>
      </c>
      <c r="BZ939" s="103" t="s">
        <v>329</v>
      </c>
      <c r="CA939" s="103">
        <v>2200</v>
      </c>
    </row>
    <row r="940" spans="73:79">
      <c r="BU940" s="95"/>
      <c r="BV940" s="95"/>
      <c r="BW940" s="95"/>
      <c r="BY940" s="102" t="s">
        <v>513</v>
      </c>
      <c r="BZ940" s="103" t="s">
        <v>266</v>
      </c>
      <c r="CA940" s="103">
        <v>342</v>
      </c>
    </row>
    <row r="941" spans="73:79">
      <c r="BU941" s="95"/>
      <c r="BV941" s="95"/>
      <c r="BW941" s="95"/>
      <c r="BY941" s="102" t="s">
        <v>1109</v>
      </c>
      <c r="BZ941" s="103" t="s">
        <v>329</v>
      </c>
      <c r="CA941" s="103">
        <v>1147</v>
      </c>
    </row>
    <row r="942" spans="73:79">
      <c r="BU942" s="95"/>
      <c r="BV942" s="95"/>
      <c r="BW942" s="95"/>
      <c r="BY942" s="102" t="s">
        <v>1718</v>
      </c>
      <c r="BZ942" s="103" t="s">
        <v>329</v>
      </c>
      <c r="CA942" s="103">
        <v>6165</v>
      </c>
    </row>
    <row r="943" spans="73:79">
      <c r="BU943" s="95"/>
      <c r="BV943" s="95"/>
      <c r="BW943" s="95"/>
      <c r="BY943" s="102" t="s">
        <v>1264</v>
      </c>
      <c r="BZ943" s="103" t="s">
        <v>262</v>
      </c>
      <c r="CA943" s="103">
        <v>1428</v>
      </c>
    </row>
    <row r="944" spans="73:79">
      <c r="BU944" s="95"/>
      <c r="BV944" s="95"/>
      <c r="BW944" s="95"/>
      <c r="BY944" s="102" t="s">
        <v>1039</v>
      </c>
      <c r="BZ944" s="103" t="s">
        <v>474</v>
      </c>
      <c r="CA944" s="103">
        <v>781</v>
      </c>
    </row>
    <row r="945" spans="73:79">
      <c r="BU945" s="95"/>
      <c r="BV945" s="95"/>
      <c r="BW945" s="95"/>
      <c r="BY945" s="102" t="s">
        <v>1582</v>
      </c>
      <c r="BZ945" s="103" t="s">
        <v>237</v>
      </c>
      <c r="CA945" s="103">
        <v>5063</v>
      </c>
    </row>
    <row r="946" spans="73:79">
      <c r="BU946" s="95"/>
      <c r="BV946" s="95"/>
      <c r="BW946" s="95"/>
      <c r="BY946" s="102" t="s">
        <v>871</v>
      </c>
      <c r="BZ946" s="103" t="s">
        <v>279</v>
      </c>
      <c r="CA946" s="103">
        <v>652</v>
      </c>
    </row>
    <row r="947" spans="73:79">
      <c r="BU947" s="95"/>
      <c r="BV947" s="95"/>
      <c r="BW947" s="95"/>
      <c r="BY947" s="102" t="s">
        <v>1569</v>
      </c>
      <c r="BZ947" s="103" t="s">
        <v>279</v>
      </c>
      <c r="CA947" s="103">
        <v>5032</v>
      </c>
    </row>
    <row r="948" spans="73:79">
      <c r="BU948" s="95"/>
      <c r="BV948" s="95"/>
      <c r="BW948" s="95"/>
      <c r="BY948" s="102" t="s">
        <v>604</v>
      </c>
      <c r="BZ948" s="103" t="s">
        <v>372</v>
      </c>
      <c r="CA948" s="103">
        <v>427</v>
      </c>
    </row>
    <row r="949" spans="73:79">
      <c r="BU949" s="95"/>
      <c r="BV949" s="95"/>
      <c r="BW949" s="95"/>
      <c r="BY949" s="102" t="s">
        <v>399</v>
      </c>
      <c r="BZ949" s="103" t="s">
        <v>271</v>
      </c>
      <c r="CA949" s="103">
        <v>237</v>
      </c>
    </row>
    <row r="950" spans="73:79">
      <c r="BU950" s="95"/>
      <c r="BV950" s="95"/>
      <c r="BW950" s="95"/>
      <c r="BY950" s="102" t="s">
        <v>1671</v>
      </c>
      <c r="BZ950" s="103" t="s">
        <v>228</v>
      </c>
      <c r="CA950" s="103">
        <v>6090</v>
      </c>
    </row>
    <row r="951" spans="73:79">
      <c r="BU951" s="95"/>
      <c r="BV951" s="95"/>
      <c r="BW951" s="95"/>
      <c r="BY951" s="102" t="s">
        <v>1162</v>
      </c>
      <c r="BZ951" s="103" t="s">
        <v>228</v>
      </c>
      <c r="CA951" s="103">
        <v>1281</v>
      </c>
    </row>
    <row r="952" spans="73:79">
      <c r="BU952" s="95"/>
      <c r="BV952" s="95"/>
      <c r="BW952" s="95"/>
      <c r="BY952" s="102" t="s">
        <v>1624</v>
      </c>
      <c r="BZ952" s="103" t="s">
        <v>237</v>
      </c>
      <c r="CA952" s="103">
        <v>6024</v>
      </c>
    </row>
    <row r="953" spans="73:79">
      <c r="BU953" s="95"/>
      <c r="BV953" s="95"/>
      <c r="BW953" s="95"/>
      <c r="BY953" s="102" t="s">
        <v>1176</v>
      </c>
      <c r="BZ953" s="103" t="s">
        <v>237</v>
      </c>
      <c r="CA953" s="103">
        <v>1308</v>
      </c>
    </row>
    <row r="954" spans="73:79">
      <c r="BU954" s="95"/>
      <c r="BV954" s="95"/>
      <c r="BW954" s="95"/>
      <c r="BY954" s="102" t="s">
        <v>1637</v>
      </c>
      <c r="BZ954" s="103" t="s">
        <v>922</v>
      </c>
      <c r="CA954" s="103">
        <v>6044</v>
      </c>
    </row>
    <row r="955" spans="73:79">
      <c r="BU955" s="95"/>
      <c r="BV955" s="95"/>
      <c r="BW955" s="95"/>
      <c r="BY955" s="102" t="s">
        <v>1150</v>
      </c>
      <c r="BZ955" s="103" t="s">
        <v>251</v>
      </c>
      <c r="CA955" s="103">
        <v>1262</v>
      </c>
    </row>
    <row r="956" spans="73:79">
      <c r="BU956" s="95"/>
      <c r="BV956" s="95"/>
      <c r="BW956" s="95"/>
      <c r="BY956" s="102" t="s">
        <v>1302</v>
      </c>
      <c r="BZ956" s="103" t="s">
        <v>731</v>
      </c>
      <c r="CA956" s="103">
        <v>2112</v>
      </c>
    </row>
    <row r="957" spans="73:79">
      <c r="BU957" s="95"/>
      <c r="BV957" s="95"/>
      <c r="BW957" s="95"/>
      <c r="BY957" s="102" t="s">
        <v>1016</v>
      </c>
      <c r="BZ957" s="103" t="s">
        <v>585</v>
      </c>
      <c r="CA957" s="103">
        <v>738</v>
      </c>
    </row>
    <row r="958" spans="73:79">
      <c r="BU958" s="95"/>
      <c r="BV958" s="95"/>
      <c r="BW958" s="95"/>
      <c r="BY958" s="102" t="s">
        <v>1455</v>
      </c>
      <c r="BZ958" s="103" t="s">
        <v>585</v>
      </c>
      <c r="CA958" s="103">
        <v>2680</v>
      </c>
    </row>
    <row r="959" spans="73:79">
      <c r="BU959" s="95"/>
      <c r="BV959" s="95"/>
      <c r="BW959" s="95"/>
      <c r="BY959" s="102" t="s">
        <v>1453</v>
      </c>
      <c r="BZ959" s="103" t="s">
        <v>384</v>
      </c>
      <c r="CA959" s="103">
        <v>2675</v>
      </c>
    </row>
    <row r="960" spans="73:79">
      <c r="BU960" s="95"/>
      <c r="BV960" s="95"/>
      <c r="BW960" s="95"/>
      <c r="BY960" s="102" t="s">
        <v>1626</v>
      </c>
      <c r="BZ960" s="103" t="s">
        <v>237</v>
      </c>
      <c r="CA960" s="103">
        <v>6026</v>
      </c>
    </row>
    <row r="961" spans="73:79">
      <c r="BU961" s="95"/>
      <c r="BV961" s="95"/>
      <c r="BW961" s="95"/>
      <c r="BY961" s="102" t="s">
        <v>1029</v>
      </c>
      <c r="BZ961" s="103" t="s">
        <v>766</v>
      </c>
      <c r="CA961" s="103">
        <v>763</v>
      </c>
    </row>
    <row r="962" spans="73:79">
      <c r="BU962" s="95"/>
      <c r="BV962" s="95"/>
      <c r="BW962" s="95"/>
      <c r="BY962" s="102" t="s">
        <v>1722</v>
      </c>
      <c r="BZ962" s="103" t="s">
        <v>685</v>
      </c>
      <c r="CA962" s="103">
        <v>6170</v>
      </c>
    </row>
    <row r="963" spans="73:79">
      <c r="BU963" s="95"/>
      <c r="BV963" s="95"/>
      <c r="BW963" s="95"/>
      <c r="BY963" s="102" t="s">
        <v>1328</v>
      </c>
      <c r="BZ963" s="103" t="s">
        <v>329</v>
      </c>
      <c r="CA963" s="103">
        <v>2218</v>
      </c>
    </row>
    <row r="964" spans="73:79">
      <c r="BU964" s="95"/>
      <c r="BV964" s="95"/>
      <c r="BW964" s="95"/>
      <c r="BY964" s="102" t="s">
        <v>410</v>
      </c>
      <c r="BZ964" s="103" t="s">
        <v>271</v>
      </c>
      <c r="CA964" s="103">
        <v>245</v>
      </c>
    </row>
    <row r="965" spans="73:79">
      <c r="BU965" s="95"/>
      <c r="BV965" s="95"/>
      <c r="BW965" s="95"/>
      <c r="BY965" s="102" t="s">
        <v>751</v>
      </c>
      <c r="BZ965" s="103" t="s">
        <v>228</v>
      </c>
      <c r="CA965" s="103">
        <v>578</v>
      </c>
    </row>
    <row r="966" spans="73:79">
      <c r="BU966" s="95"/>
      <c r="BV966" s="95"/>
      <c r="BW966" s="95"/>
      <c r="BY966" s="102" t="s">
        <v>555</v>
      </c>
      <c r="BZ966" s="103" t="s">
        <v>266</v>
      </c>
      <c r="CA966" s="103">
        <v>381</v>
      </c>
    </row>
    <row r="967" spans="73:79">
      <c r="BU967" s="95"/>
      <c r="BV967" s="95"/>
      <c r="BW967" s="95"/>
      <c r="BY967" s="102" t="s">
        <v>558</v>
      </c>
      <c r="BZ967" s="103" t="s">
        <v>470</v>
      </c>
      <c r="CA967" s="103">
        <v>385</v>
      </c>
    </row>
    <row r="968" spans="73:79">
      <c r="BU968" s="95"/>
      <c r="BV968" s="95"/>
      <c r="BW968" s="95"/>
      <c r="BY968" s="102" t="s">
        <v>558</v>
      </c>
      <c r="BZ968" s="103" t="s">
        <v>228</v>
      </c>
      <c r="CA968" s="103">
        <v>6053</v>
      </c>
    </row>
    <row r="969" spans="73:79">
      <c r="BU969" s="95"/>
      <c r="BV969" s="95"/>
      <c r="BW969" s="95"/>
      <c r="BY969" s="102" t="s">
        <v>1128</v>
      </c>
      <c r="BZ969" s="103" t="s">
        <v>228</v>
      </c>
      <c r="CA969" s="103">
        <v>1191</v>
      </c>
    </row>
    <row r="970" spans="73:79">
      <c r="BU970" s="95"/>
      <c r="BV970" s="95"/>
      <c r="BW970" s="95"/>
      <c r="BY970" s="102" t="s">
        <v>1361</v>
      </c>
      <c r="BZ970" s="103" t="s">
        <v>329</v>
      </c>
      <c r="CA970" s="103">
        <v>2329</v>
      </c>
    </row>
    <row r="971" spans="73:79">
      <c r="BU971" s="95"/>
      <c r="BV971" s="95"/>
      <c r="BW971" s="95"/>
      <c r="BY971" s="102" t="s">
        <v>1334</v>
      </c>
      <c r="BZ971" s="103" t="s">
        <v>922</v>
      </c>
      <c r="CA971" s="103">
        <v>2235</v>
      </c>
    </row>
    <row r="972" spans="73:79">
      <c r="BU972" s="95"/>
      <c r="BV972" s="95"/>
      <c r="BW972" s="95"/>
      <c r="BY972" s="102" t="s">
        <v>1699</v>
      </c>
      <c r="BZ972" s="103" t="s">
        <v>426</v>
      </c>
      <c r="CA972" s="103">
        <v>6134</v>
      </c>
    </row>
    <row r="973" spans="73:79">
      <c r="BU973" s="95"/>
      <c r="BV973" s="95"/>
      <c r="BW973" s="95"/>
      <c r="BY973" s="102" t="s">
        <v>1073</v>
      </c>
      <c r="BZ973" s="103" t="s">
        <v>257</v>
      </c>
      <c r="CA973" s="103">
        <v>891</v>
      </c>
    </row>
    <row r="974" spans="73:79">
      <c r="BU974" s="95"/>
      <c r="BV974" s="95"/>
      <c r="BW974" s="95"/>
      <c r="BY974" s="102" t="s">
        <v>663</v>
      </c>
      <c r="BZ974" s="103" t="s">
        <v>329</v>
      </c>
      <c r="CA974" s="103">
        <v>520</v>
      </c>
    </row>
    <row r="975" spans="73:79">
      <c r="BU975" s="95"/>
      <c r="BV975" s="95"/>
      <c r="BW975" s="95"/>
      <c r="BY975" s="102" t="s">
        <v>1565</v>
      </c>
      <c r="BZ975" s="103" t="s">
        <v>329</v>
      </c>
      <c r="CA975" s="103">
        <v>5018</v>
      </c>
    </row>
    <row r="976" spans="73:79">
      <c r="BU976" s="95"/>
      <c r="BV976" s="95"/>
      <c r="BW976" s="95"/>
      <c r="BY976" s="102" t="s">
        <v>1684</v>
      </c>
      <c r="BZ976" s="103" t="s">
        <v>639</v>
      </c>
      <c r="CA976" s="103">
        <v>6106</v>
      </c>
    </row>
    <row r="977" spans="73:79">
      <c r="BU977" s="95"/>
      <c r="BV977" s="95"/>
      <c r="BW977" s="95"/>
      <c r="BY977" s="102" t="s">
        <v>1728</v>
      </c>
      <c r="BZ977" s="103" t="s">
        <v>692</v>
      </c>
      <c r="CA977" s="103">
        <v>6215</v>
      </c>
    </row>
    <row r="978" spans="73:79">
      <c r="BU978" s="95"/>
      <c r="BV978" s="95"/>
      <c r="BW978" s="95"/>
      <c r="BY978" s="102" t="s">
        <v>1360</v>
      </c>
      <c r="BZ978" s="103" t="s">
        <v>692</v>
      </c>
      <c r="CA978" s="103">
        <v>2325</v>
      </c>
    </row>
    <row r="979" spans="73:79">
      <c r="BU979" s="95"/>
      <c r="BV979" s="95"/>
      <c r="BW979" s="95"/>
      <c r="BY979" s="102" t="s">
        <v>1520</v>
      </c>
      <c r="BZ979" s="103" t="s">
        <v>922</v>
      </c>
      <c r="CA979" s="103">
        <v>3058</v>
      </c>
    </row>
    <row r="980" spans="73:79">
      <c r="BU980" s="95"/>
      <c r="BV980" s="95"/>
      <c r="BW980" s="95"/>
      <c r="BY980" s="102" t="s">
        <v>1092</v>
      </c>
      <c r="BZ980" s="103" t="s">
        <v>279</v>
      </c>
      <c r="CA980" s="103">
        <v>1109</v>
      </c>
    </row>
    <row r="981" spans="73:79">
      <c r="BU981" s="95"/>
      <c r="BV981" s="95"/>
      <c r="BW981" s="95"/>
      <c r="BY981" s="102" t="s">
        <v>1230</v>
      </c>
      <c r="BZ981" s="103" t="s">
        <v>496</v>
      </c>
      <c r="CA981" s="103">
        <v>1386</v>
      </c>
    </row>
    <row r="982" spans="73:79">
      <c r="BU982" s="95"/>
      <c r="BV982" s="95"/>
      <c r="BW982" s="95"/>
      <c r="BY982" s="102" t="s">
        <v>1388</v>
      </c>
      <c r="BZ982" s="103" t="s">
        <v>443</v>
      </c>
      <c r="CA982" s="103">
        <v>2456</v>
      </c>
    </row>
    <row r="983" spans="73:79">
      <c r="BU983" s="95"/>
      <c r="BV983" s="95"/>
      <c r="BW983" s="95"/>
      <c r="BY983" s="102" t="s">
        <v>1093</v>
      </c>
      <c r="BZ983" s="103" t="s">
        <v>372</v>
      </c>
      <c r="CA983" s="103">
        <v>1110</v>
      </c>
    </row>
    <row r="984" spans="73:79">
      <c r="BU984" s="95"/>
      <c r="BV984" s="95"/>
      <c r="BW984" s="95"/>
      <c r="BY984" s="102" t="s">
        <v>1714</v>
      </c>
      <c r="BZ984" s="103" t="s">
        <v>262</v>
      </c>
      <c r="CA984" s="103">
        <v>6160</v>
      </c>
    </row>
    <row r="985" spans="73:79">
      <c r="BU985" s="95"/>
      <c r="BV985" s="95"/>
      <c r="BW985" s="95"/>
      <c r="BY985" s="102" t="s">
        <v>1597</v>
      </c>
      <c r="BZ985" s="103" t="s">
        <v>228</v>
      </c>
      <c r="CA985" s="103">
        <v>5129</v>
      </c>
    </row>
    <row r="986" spans="73:79">
      <c r="BU986" s="95"/>
      <c r="BV986" s="95"/>
      <c r="BW986" s="95"/>
      <c r="BY986" s="102" t="s">
        <v>1237</v>
      </c>
      <c r="BZ986" s="103" t="s">
        <v>300</v>
      </c>
      <c r="CA986" s="103">
        <v>1393</v>
      </c>
    </row>
    <row r="987" spans="73:79">
      <c r="BU987" s="95"/>
      <c r="BV987" s="95"/>
      <c r="BW987" s="95"/>
      <c r="BY987" s="102" t="s">
        <v>759</v>
      </c>
      <c r="BZ987" s="103" t="s">
        <v>466</v>
      </c>
      <c r="CA987" s="103">
        <v>583</v>
      </c>
    </row>
    <row r="988" spans="73:79">
      <c r="BU988" s="95"/>
      <c r="BV988" s="95"/>
      <c r="BW988" s="95"/>
      <c r="BY988" s="102" t="s">
        <v>1518</v>
      </c>
      <c r="BZ988" s="103" t="s">
        <v>233</v>
      </c>
      <c r="CA988" s="103">
        <v>3053</v>
      </c>
    </row>
    <row r="989" spans="73:79">
      <c r="BU989" s="95"/>
      <c r="BV989" s="95"/>
      <c r="BW989" s="95"/>
      <c r="BY989" s="102" t="s">
        <v>1341</v>
      </c>
      <c r="BZ989" s="103" t="s">
        <v>1111</v>
      </c>
      <c r="CA989" s="103">
        <v>2255</v>
      </c>
    </row>
    <row r="990" spans="73:79">
      <c r="BU990" s="95"/>
      <c r="BV990" s="95"/>
      <c r="BW990" s="95"/>
      <c r="BY990" s="102" t="s">
        <v>1517</v>
      </c>
      <c r="BZ990" s="103" t="s">
        <v>688</v>
      </c>
      <c r="CA990" s="103">
        <v>3019</v>
      </c>
    </row>
    <row r="991" spans="73:79">
      <c r="BU991" s="95"/>
      <c r="BV991" s="95"/>
      <c r="BW991" s="95"/>
      <c r="BY991" s="102" t="s">
        <v>1596</v>
      </c>
      <c r="BZ991" s="103" t="s">
        <v>922</v>
      </c>
      <c r="CA991" s="103">
        <v>5126</v>
      </c>
    </row>
    <row r="992" spans="73:79">
      <c r="BU992" s="95"/>
      <c r="BV992" s="95"/>
      <c r="BW992" s="95"/>
      <c r="BY992" s="102" t="s">
        <v>1350</v>
      </c>
      <c r="BZ992" s="103" t="s">
        <v>219</v>
      </c>
      <c r="CA992" s="103">
        <v>2285</v>
      </c>
    </row>
    <row r="993" spans="73:79">
      <c r="BU993" s="95"/>
      <c r="BV993" s="95"/>
      <c r="BW993" s="95"/>
      <c r="BY993" s="102" t="s">
        <v>928</v>
      </c>
      <c r="BZ993" s="103" t="s">
        <v>219</v>
      </c>
      <c r="CA993" s="103">
        <v>684</v>
      </c>
    </row>
    <row r="994" spans="73:79">
      <c r="BU994" s="95"/>
      <c r="BV994" s="95"/>
      <c r="BW994" s="95"/>
      <c r="BY994" s="102" t="s">
        <v>577</v>
      </c>
      <c r="BZ994" s="103" t="s">
        <v>219</v>
      </c>
      <c r="CA994" s="103">
        <v>404</v>
      </c>
    </row>
    <row r="995" spans="73:79">
      <c r="BU995" s="95"/>
      <c r="BV995" s="95"/>
      <c r="BW995" s="95"/>
      <c r="BY995" s="102" t="s">
        <v>846</v>
      </c>
      <c r="BZ995" s="103" t="s">
        <v>262</v>
      </c>
      <c r="CA995" s="103">
        <v>635</v>
      </c>
    </row>
    <row r="996" spans="73:79">
      <c r="BU996" s="95"/>
      <c r="BV996" s="95"/>
      <c r="BW996" s="95"/>
      <c r="BY996" s="102" t="s">
        <v>1490</v>
      </c>
      <c r="BZ996" s="103" t="s">
        <v>262</v>
      </c>
      <c r="CA996" s="103">
        <v>2835</v>
      </c>
    </row>
    <row r="997" spans="73:79">
      <c r="BU997" s="95"/>
      <c r="BV997" s="95"/>
      <c r="BW997" s="95"/>
      <c r="BY997" s="102" t="s">
        <v>1069</v>
      </c>
      <c r="BZ997" s="103" t="s">
        <v>257</v>
      </c>
      <c r="CA997" s="103">
        <v>883</v>
      </c>
    </row>
    <row r="998" spans="73:79">
      <c r="BU998" s="95"/>
      <c r="BV998" s="95"/>
      <c r="BW998" s="95"/>
      <c r="BY998" s="102" t="s">
        <v>1033</v>
      </c>
      <c r="BZ998" s="103" t="s">
        <v>1034</v>
      </c>
      <c r="CA998" s="103">
        <v>769</v>
      </c>
    </row>
    <row r="999" spans="73:79">
      <c r="BU999" s="95"/>
      <c r="BV999" s="95"/>
      <c r="BW999" s="95"/>
      <c r="BY999" s="102" t="s">
        <v>1497</v>
      </c>
      <c r="BZ999" s="103" t="s">
        <v>657</v>
      </c>
      <c r="CA999" s="103">
        <v>2875</v>
      </c>
    </row>
    <row r="1000" spans="73:79">
      <c r="BU1000" s="95"/>
      <c r="BV1000" s="95"/>
      <c r="BW1000" s="95"/>
      <c r="BY1000" s="102" t="s">
        <v>1400</v>
      </c>
      <c r="BZ1000" s="103" t="s">
        <v>688</v>
      </c>
      <c r="CA1000" s="103">
        <v>2499</v>
      </c>
    </row>
    <row r="1001" spans="73:79">
      <c r="BU1001" s="95"/>
      <c r="BV1001" s="95"/>
      <c r="BW1001" s="95"/>
      <c r="BY1001" s="102" t="s">
        <v>1584</v>
      </c>
      <c r="BZ1001" s="103" t="s">
        <v>875</v>
      </c>
      <c r="CA1001" s="103">
        <v>5066</v>
      </c>
    </row>
    <row r="1002" spans="73:79">
      <c r="BU1002" s="95"/>
      <c r="BV1002" s="95"/>
      <c r="BW1002" s="95"/>
      <c r="BY1002" s="102" t="s">
        <v>1528</v>
      </c>
      <c r="BZ1002" s="103" t="s">
        <v>431</v>
      </c>
      <c r="CA1002" s="103">
        <v>3165</v>
      </c>
    </row>
    <row r="1003" spans="73:79">
      <c r="BU1003" s="95"/>
      <c r="BV1003" s="95"/>
      <c r="BW1003" s="95"/>
      <c r="BY1003" s="102" t="s">
        <v>1581</v>
      </c>
      <c r="BZ1003" s="103" t="s">
        <v>922</v>
      </c>
      <c r="CA1003" s="103">
        <v>5061</v>
      </c>
    </row>
    <row r="1004" spans="73:79">
      <c r="BU1004" s="95"/>
      <c r="BV1004" s="95"/>
      <c r="BW1004" s="95"/>
      <c r="BY1004" s="102" t="s">
        <v>660</v>
      </c>
      <c r="BZ1004" s="103" t="s">
        <v>482</v>
      </c>
      <c r="CA1004" s="103">
        <v>495</v>
      </c>
    </row>
    <row r="1005" spans="73:79">
      <c r="BU1005" s="95"/>
      <c r="BV1005" s="95"/>
      <c r="BW1005" s="95"/>
      <c r="BY1005" s="102" t="s">
        <v>669</v>
      </c>
      <c r="BZ1005" s="103" t="s">
        <v>233</v>
      </c>
      <c r="CA1005" s="103">
        <v>524</v>
      </c>
    </row>
    <row r="1006" spans="73:79">
      <c r="BU1006" s="95"/>
      <c r="BV1006" s="95"/>
      <c r="BW1006" s="95"/>
      <c r="BY1006" s="102" t="s">
        <v>651</v>
      </c>
      <c r="BZ1006" s="103" t="s">
        <v>308</v>
      </c>
      <c r="CA1006" s="103">
        <v>491</v>
      </c>
    </row>
    <row r="1007" spans="73:79">
      <c r="BU1007" s="95"/>
      <c r="BV1007" s="95"/>
      <c r="BW1007" s="95"/>
      <c r="BY1007" s="102" t="s">
        <v>651</v>
      </c>
      <c r="BZ1007" s="103" t="s">
        <v>311</v>
      </c>
      <c r="CA1007" s="103">
        <v>491</v>
      </c>
    </row>
    <row r="1008" spans="73:79">
      <c r="BU1008" s="95"/>
      <c r="BV1008" s="95"/>
      <c r="BW1008" s="95"/>
      <c r="BY1008" s="102" t="s">
        <v>1144</v>
      </c>
      <c r="BZ1008" s="103" t="s">
        <v>233</v>
      </c>
      <c r="CA1008" s="103">
        <v>1247</v>
      </c>
    </row>
    <row r="1009" spans="73:79">
      <c r="BU1009" s="95"/>
      <c r="BV1009" s="95"/>
      <c r="BW1009" s="95"/>
      <c r="BY1009" s="102" t="s">
        <v>1118</v>
      </c>
      <c r="BZ1009" s="103" t="s">
        <v>233</v>
      </c>
      <c r="CA1009" s="103">
        <v>1176</v>
      </c>
    </row>
    <row r="1010" spans="73:79">
      <c r="BU1010" s="95"/>
      <c r="BV1010" s="95"/>
      <c r="BW1010" s="95"/>
      <c r="BY1010" s="102" t="s">
        <v>232</v>
      </c>
      <c r="BZ1010" s="103" t="s">
        <v>233</v>
      </c>
      <c r="CA1010" s="103">
        <v>32</v>
      </c>
    </row>
    <row r="1011" spans="73:79">
      <c r="BU1011" s="95"/>
      <c r="BV1011" s="95"/>
      <c r="BW1011" s="95"/>
      <c r="BY1011" s="102" t="s">
        <v>1376</v>
      </c>
      <c r="BZ1011" s="103" t="s">
        <v>233</v>
      </c>
      <c r="CA1011" s="103">
        <v>2390</v>
      </c>
    </row>
    <row r="1012" spans="73:79">
      <c r="BU1012" s="95"/>
      <c r="BV1012" s="95"/>
      <c r="BW1012" s="95"/>
      <c r="BY1012" s="102" t="s">
        <v>1564</v>
      </c>
      <c r="BZ1012" s="103" t="s">
        <v>233</v>
      </c>
      <c r="CA1012" s="103">
        <v>5017</v>
      </c>
    </row>
    <row r="1013" spans="73:79">
      <c r="BU1013" s="95"/>
      <c r="BV1013" s="95"/>
      <c r="BW1013" s="95"/>
      <c r="BY1013" s="102" t="s">
        <v>1706</v>
      </c>
      <c r="BZ1013" s="103" t="s">
        <v>438</v>
      </c>
      <c r="CA1013" s="103">
        <v>6145</v>
      </c>
    </row>
    <row r="1014" spans="73:79">
      <c r="BU1014" s="95"/>
      <c r="BV1014" s="95"/>
      <c r="BW1014" s="95"/>
      <c r="BY1014" s="102" t="s">
        <v>508</v>
      </c>
      <c r="BZ1014" s="103" t="s">
        <v>329</v>
      </c>
      <c r="CA1014" s="103">
        <v>339</v>
      </c>
    </row>
    <row r="1015" spans="73:79">
      <c r="BU1015" s="95"/>
      <c r="BV1015" s="95"/>
      <c r="BW1015" s="95"/>
      <c r="BY1015" s="102" t="s">
        <v>1682</v>
      </c>
      <c r="BZ1015" s="103" t="s">
        <v>233</v>
      </c>
      <c r="CA1015" s="103">
        <v>6103</v>
      </c>
    </row>
    <row r="1016" spans="73:79">
      <c r="BU1016" s="95"/>
      <c r="BV1016" s="95"/>
      <c r="BW1016" s="95"/>
    </row>
  </sheetData>
  <sheetProtection password="F231" sheet="1" objects="1" scenarios="1" selectLockedCells="1"/>
  <sortState ref="BY6:CA1016">
    <sortCondition ref="BY6:BY1016"/>
  </sortState>
  <dataValidations count="5">
    <dataValidation allowBlank="1" showInputMessage="1" showErrorMessage="1" sqref="C10"/>
    <dataValidation type="list" allowBlank="1" showInputMessage="1" showErrorMessage="1" sqref="C5">
      <formula1>$CF$4:$CF$853</formula1>
    </dataValidation>
    <dataValidation type="list" allowBlank="1" showInputMessage="1" showErrorMessage="1" sqref="C6">
      <formula1>$CC$4:$CC$716</formula1>
    </dataValidation>
    <dataValidation type="list" allowBlank="1" showInputMessage="1" showErrorMessage="1" sqref="E13:E155">
      <formula1>$AX$7:$AX$35</formula1>
    </dataValidation>
    <dataValidation type="list" allowBlank="1" showInputMessage="1" showErrorMessage="1" sqref="K13:K155">
      <formula1>$BH$7:$BH$13</formula1>
    </dataValidation>
  </dataValidations>
  <pageMargins left="0.70866141732283472" right="0.70866141732283472" top="0.74803149606299213" bottom="0.74803149606299213" header="0.31496062992125984" footer="0.31496062992125984"/>
  <pageSetup paperSize="9" scale="22" orientation="landscape" r:id="rId1"/>
  <ignoredErrors>
    <ignoredError sqref="A14:A15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B2:L46"/>
  <sheetViews>
    <sheetView topLeftCell="C1" workbookViewId="0">
      <selection activeCell="C17" sqref="C17"/>
    </sheetView>
  </sheetViews>
  <sheetFormatPr defaultRowHeight="15"/>
  <cols>
    <col min="3" max="3" width="35.28515625" bestFit="1" customWidth="1"/>
    <col min="7" max="7" width="10.85546875" bestFit="1" customWidth="1"/>
    <col min="11" max="11" width="35.28515625" bestFit="1" customWidth="1"/>
  </cols>
  <sheetData>
    <row r="2" spans="2:12">
      <c r="B2" s="2">
        <v>701</v>
      </c>
      <c r="C2" s="3" t="s">
        <v>58</v>
      </c>
      <c r="D2" s="4">
        <v>701</v>
      </c>
      <c r="F2" s="2">
        <v>701</v>
      </c>
      <c r="G2" s="3" t="s">
        <v>62</v>
      </c>
      <c r="H2" s="4">
        <v>701</v>
      </c>
      <c r="J2" s="25">
        <v>701</v>
      </c>
      <c r="K2" s="26" t="s">
        <v>58</v>
      </c>
      <c r="L2" s="27">
        <v>701</v>
      </c>
    </row>
    <row r="3" spans="2:12">
      <c r="B3" s="5">
        <v>701</v>
      </c>
      <c r="C3" s="1" t="s">
        <v>18</v>
      </c>
      <c r="D3" s="6">
        <v>701</v>
      </c>
      <c r="F3" s="5">
        <v>701</v>
      </c>
      <c r="G3" s="8" t="s">
        <v>62</v>
      </c>
      <c r="H3" s="6">
        <v>701</v>
      </c>
      <c r="J3" s="28">
        <v>701</v>
      </c>
      <c r="K3" s="29" t="s">
        <v>58</v>
      </c>
      <c r="L3" s="30">
        <v>701</v>
      </c>
    </row>
    <row r="4" spans="2:12">
      <c r="B4" s="5">
        <v>702</v>
      </c>
      <c r="C4" s="1" t="s">
        <v>19</v>
      </c>
      <c r="D4" s="6">
        <v>702</v>
      </c>
      <c r="F4" s="5">
        <v>702</v>
      </c>
      <c r="G4" s="8" t="s">
        <v>94</v>
      </c>
      <c r="H4" s="6">
        <v>702</v>
      </c>
      <c r="J4" s="28">
        <v>702</v>
      </c>
      <c r="K4" s="29" t="s">
        <v>59</v>
      </c>
      <c r="L4" s="30">
        <v>702</v>
      </c>
    </row>
    <row r="5" spans="2:12">
      <c r="B5" s="7">
        <v>702</v>
      </c>
      <c r="C5" s="8" t="s">
        <v>59</v>
      </c>
      <c r="D5" s="9">
        <v>702</v>
      </c>
      <c r="F5" s="7">
        <v>702</v>
      </c>
      <c r="G5" s="8" t="s">
        <v>94</v>
      </c>
      <c r="H5" s="9">
        <v>702</v>
      </c>
      <c r="J5" s="31">
        <v>702</v>
      </c>
      <c r="K5" s="29" t="s">
        <v>59</v>
      </c>
      <c r="L5" s="32">
        <v>702</v>
      </c>
    </row>
    <row r="6" spans="2:12">
      <c r="B6" s="5">
        <v>703</v>
      </c>
      <c r="C6" s="1" t="s">
        <v>20</v>
      </c>
      <c r="D6" s="6">
        <v>703</v>
      </c>
      <c r="F6" s="5">
        <v>703</v>
      </c>
      <c r="G6" s="8" t="s">
        <v>94</v>
      </c>
      <c r="H6" s="6">
        <v>703</v>
      </c>
      <c r="J6" s="28">
        <v>703</v>
      </c>
      <c r="K6" s="29" t="s">
        <v>59</v>
      </c>
      <c r="L6" s="30">
        <v>703</v>
      </c>
    </row>
    <row r="7" spans="2:12">
      <c r="B7" s="5">
        <v>704</v>
      </c>
      <c r="C7" s="1" t="s">
        <v>21</v>
      </c>
      <c r="D7" s="6">
        <v>704</v>
      </c>
      <c r="F7" s="5">
        <v>704</v>
      </c>
      <c r="G7" s="8" t="s">
        <v>95</v>
      </c>
      <c r="H7" s="6">
        <v>704</v>
      </c>
      <c r="J7" s="28">
        <v>704</v>
      </c>
      <c r="K7" s="29" t="s">
        <v>60</v>
      </c>
      <c r="L7" s="30">
        <v>704</v>
      </c>
    </row>
    <row r="8" spans="2:12">
      <c r="B8" s="7">
        <v>704</v>
      </c>
      <c r="C8" s="8" t="s">
        <v>60</v>
      </c>
      <c r="D8" s="9">
        <v>704</v>
      </c>
      <c r="F8" s="7">
        <v>704</v>
      </c>
      <c r="G8" s="8" t="s">
        <v>95</v>
      </c>
      <c r="H8" s="9">
        <v>704</v>
      </c>
      <c r="J8" s="31">
        <v>704</v>
      </c>
      <c r="K8" s="29" t="s">
        <v>60</v>
      </c>
      <c r="L8" s="32">
        <v>704</v>
      </c>
    </row>
    <row r="9" spans="2:12">
      <c r="B9" s="5">
        <v>705</v>
      </c>
      <c r="C9" s="1" t="s">
        <v>22</v>
      </c>
      <c r="D9" s="6">
        <v>705</v>
      </c>
      <c r="F9" s="5">
        <v>705</v>
      </c>
      <c r="G9" s="8" t="s">
        <v>95</v>
      </c>
      <c r="H9" s="6">
        <v>705</v>
      </c>
      <c r="J9" s="28">
        <v>705</v>
      </c>
      <c r="K9" s="29" t="s">
        <v>60</v>
      </c>
      <c r="L9" s="30">
        <v>705</v>
      </c>
    </row>
    <row r="10" spans="2:12">
      <c r="B10" s="5">
        <v>706</v>
      </c>
      <c r="C10" s="1" t="s">
        <v>23</v>
      </c>
      <c r="D10" s="6">
        <v>706</v>
      </c>
      <c r="F10" s="5">
        <v>706</v>
      </c>
      <c r="G10" s="8" t="s">
        <v>95</v>
      </c>
      <c r="H10" s="6">
        <v>706</v>
      </c>
      <c r="J10" s="28">
        <v>706</v>
      </c>
      <c r="K10" s="29" t="s">
        <v>60</v>
      </c>
      <c r="L10" s="30">
        <v>706</v>
      </c>
    </row>
    <row r="11" spans="2:12">
      <c r="B11" s="5">
        <v>707</v>
      </c>
      <c r="C11" s="8" t="s">
        <v>76</v>
      </c>
      <c r="D11" s="6">
        <v>707</v>
      </c>
      <c r="F11" s="5">
        <v>707</v>
      </c>
      <c r="G11" s="8" t="s">
        <v>93</v>
      </c>
      <c r="H11" s="6">
        <v>707</v>
      </c>
      <c r="J11" s="28">
        <v>707</v>
      </c>
      <c r="K11" s="29" t="s">
        <v>76</v>
      </c>
      <c r="L11" s="30">
        <v>707</v>
      </c>
    </row>
    <row r="12" spans="2:12">
      <c r="B12" s="5">
        <v>709</v>
      </c>
      <c r="C12" s="1" t="s">
        <v>24</v>
      </c>
      <c r="D12" s="6">
        <v>709</v>
      </c>
      <c r="F12" s="5">
        <v>709</v>
      </c>
      <c r="G12" s="8" t="s">
        <v>98</v>
      </c>
      <c r="H12" s="6">
        <v>709</v>
      </c>
      <c r="J12" s="28">
        <v>709</v>
      </c>
      <c r="K12" s="29" t="s">
        <v>100</v>
      </c>
      <c r="L12" s="30">
        <v>709</v>
      </c>
    </row>
    <row r="13" spans="2:12">
      <c r="B13" s="5">
        <v>710</v>
      </c>
      <c r="C13" s="1" t="s">
        <v>25</v>
      </c>
      <c r="D13" s="6">
        <v>710</v>
      </c>
      <c r="F13" s="5">
        <v>710</v>
      </c>
      <c r="G13" s="8" t="s">
        <v>96</v>
      </c>
      <c r="H13" s="6">
        <v>710</v>
      </c>
      <c r="J13" s="28">
        <v>710</v>
      </c>
      <c r="K13" s="33" t="s">
        <v>25</v>
      </c>
      <c r="L13" s="30">
        <v>710</v>
      </c>
    </row>
    <row r="14" spans="2:12">
      <c r="B14" s="5">
        <v>711</v>
      </c>
      <c r="C14" s="1" t="s">
        <v>26</v>
      </c>
      <c r="D14" s="6">
        <v>711</v>
      </c>
      <c r="F14" s="5">
        <v>711</v>
      </c>
      <c r="G14" s="8" t="s">
        <v>96</v>
      </c>
      <c r="H14" s="6">
        <v>711</v>
      </c>
      <c r="J14" s="28">
        <v>711</v>
      </c>
      <c r="K14" s="33" t="s">
        <v>25</v>
      </c>
      <c r="L14" s="30">
        <v>711</v>
      </c>
    </row>
    <row r="15" spans="2:12">
      <c r="B15" s="5">
        <v>712</v>
      </c>
      <c r="C15" s="1" t="s">
        <v>27</v>
      </c>
      <c r="D15" s="6">
        <v>712</v>
      </c>
      <c r="F15" s="5">
        <v>712</v>
      </c>
      <c r="G15" s="8" t="s">
        <v>97</v>
      </c>
      <c r="H15" s="6">
        <v>712</v>
      </c>
      <c r="J15" s="28">
        <v>712</v>
      </c>
      <c r="K15" s="33" t="s">
        <v>27</v>
      </c>
      <c r="L15" s="30">
        <v>712</v>
      </c>
    </row>
    <row r="16" spans="2:12">
      <c r="B16" s="5">
        <v>713</v>
      </c>
      <c r="C16" s="1" t="s">
        <v>28</v>
      </c>
      <c r="D16" s="6">
        <v>713</v>
      </c>
      <c r="F16" s="5">
        <v>713</v>
      </c>
      <c r="G16" s="8" t="s">
        <v>79</v>
      </c>
      <c r="H16" s="6">
        <v>713</v>
      </c>
      <c r="J16" s="28">
        <v>713</v>
      </c>
      <c r="K16" s="33" t="s">
        <v>28</v>
      </c>
      <c r="L16" s="30">
        <v>713</v>
      </c>
    </row>
    <row r="17" spans="2:12">
      <c r="B17" s="5">
        <v>714</v>
      </c>
      <c r="C17" s="1" t="s">
        <v>29</v>
      </c>
      <c r="D17" s="6">
        <v>714</v>
      </c>
      <c r="F17" s="5">
        <v>714</v>
      </c>
      <c r="G17" s="8" t="s">
        <v>79</v>
      </c>
      <c r="H17" s="6">
        <v>714</v>
      </c>
      <c r="J17" s="28">
        <v>714</v>
      </c>
      <c r="K17" s="33" t="s">
        <v>29</v>
      </c>
      <c r="L17" s="30">
        <v>714</v>
      </c>
    </row>
    <row r="18" spans="2:12">
      <c r="B18" s="5">
        <v>715</v>
      </c>
      <c r="C18" s="1" t="s">
        <v>30</v>
      </c>
      <c r="D18" s="6">
        <v>715</v>
      </c>
      <c r="F18" s="5">
        <v>715</v>
      </c>
      <c r="G18" s="8" t="s">
        <v>79</v>
      </c>
      <c r="H18" s="6">
        <v>715</v>
      </c>
      <c r="J18" s="28">
        <v>715</v>
      </c>
      <c r="K18" s="33" t="s">
        <v>30</v>
      </c>
      <c r="L18" s="30">
        <v>715</v>
      </c>
    </row>
    <row r="19" spans="2:12">
      <c r="B19" s="5">
        <v>716</v>
      </c>
      <c r="C19" s="1" t="s">
        <v>31</v>
      </c>
      <c r="D19" s="6">
        <v>716</v>
      </c>
      <c r="F19" s="5">
        <v>716</v>
      </c>
      <c r="G19" s="8" t="s">
        <v>79</v>
      </c>
      <c r="H19" s="6">
        <v>716</v>
      </c>
      <c r="J19" s="28">
        <v>716</v>
      </c>
      <c r="K19" s="33" t="s">
        <v>31</v>
      </c>
      <c r="L19" s="30">
        <v>716</v>
      </c>
    </row>
    <row r="20" spans="2:12">
      <c r="B20" s="5">
        <v>717</v>
      </c>
      <c r="C20" s="1" t="s">
        <v>32</v>
      </c>
      <c r="D20" s="6">
        <v>717</v>
      </c>
      <c r="F20" s="5">
        <v>717</v>
      </c>
      <c r="G20" s="8" t="s">
        <v>97</v>
      </c>
      <c r="H20" s="6">
        <v>717</v>
      </c>
      <c r="J20" s="28">
        <v>717</v>
      </c>
      <c r="K20" s="33" t="s">
        <v>32</v>
      </c>
      <c r="L20" s="30">
        <v>717</v>
      </c>
    </row>
    <row r="21" spans="2:12">
      <c r="B21" s="5">
        <v>721</v>
      </c>
      <c r="C21" s="1" t="s">
        <v>33</v>
      </c>
      <c r="D21" s="6">
        <v>721</v>
      </c>
      <c r="F21" s="5">
        <v>721</v>
      </c>
      <c r="G21" s="8" t="s">
        <v>79</v>
      </c>
      <c r="H21" s="6">
        <v>721</v>
      </c>
      <c r="J21" s="28">
        <v>721</v>
      </c>
      <c r="K21" s="33" t="s">
        <v>33</v>
      </c>
      <c r="L21" s="30">
        <v>721</v>
      </c>
    </row>
    <row r="22" spans="2:12">
      <c r="B22" s="5">
        <v>722</v>
      </c>
      <c r="C22" s="1" t="s">
        <v>34</v>
      </c>
      <c r="D22" s="6">
        <v>722</v>
      </c>
      <c r="F22" s="5">
        <v>722</v>
      </c>
      <c r="G22" s="8" t="s">
        <v>79</v>
      </c>
      <c r="H22" s="6">
        <v>722</v>
      </c>
      <c r="J22" s="28">
        <v>722</v>
      </c>
      <c r="K22" s="33" t="s">
        <v>34</v>
      </c>
      <c r="L22" s="30">
        <v>722</v>
      </c>
    </row>
    <row r="23" spans="2:12">
      <c r="B23" s="5">
        <v>723</v>
      </c>
      <c r="C23" s="1" t="s">
        <v>35</v>
      </c>
      <c r="D23" s="6">
        <v>723</v>
      </c>
      <c r="F23" s="5">
        <v>723</v>
      </c>
      <c r="G23" s="8" t="s">
        <v>79</v>
      </c>
      <c r="H23" s="6">
        <v>723</v>
      </c>
      <c r="J23" s="28">
        <v>723</v>
      </c>
      <c r="K23" s="33" t="s">
        <v>35</v>
      </c>
      <c r="L23" s="30">
        <v>723</v>
      </c>
    </row>
    <row r="24" spans="2:12">
      <c r="B24" s="5">
        <v>724</v>
      </c>
      <c r="C24" s="1" t="s">
        <v>36</v>
      </c>
      <c r="D24" s="6">
        <v>724</v>
      </c>
      <c r="F24" s="5">
        <v>724</v>
      </c>
      <c r="G24" s="8" t="s">
        <v>79</v>
      </c>
      <c r="H24" s="6">
        <v>724</v>
      </c>
      <c r="J24" s="28">
        <v>724</v>
      </c>
      <c r="K24" s="33" t="s">
        <v>36</v>
      </c>
      <c r="L24" s="30">
        <v>724</v>
      </c>
    </row>
    <row r="25" spans="2:12">
      <c r="B25" s="5">
        <v>725</v>
      </c>
      <c r="C25" s="1" t="s">
        <v>37</v>
      </c>
      <c r="D25" s="6">
        <v>725</v>
      </c>
      <c r="F25" s="5">
        <v>725</v>
      </c>
      <c r="G25" s="8" t="s">
        <v>79</v>
      </c>
      <c r="H25" s="6">
        <v>725</v>
      </c>
      <c r="J25" s="28">
        <v>725</v>
      </c>
      <c r="K25" s="33" t="s">
        <v>37</v>
      </c>
      <c r="L25" s="30">
        <v>725</v>
      </c>
    </row>
    <row r="26" spans="2:12">
      <c r="B26" s="5">
        <v>726</v>
      </c>
      <c r="C26" s="1" t="s">
        <v>38</v>
      </c>
      <c r="D26" s="6">
        <v>726</v>
      </c>
      <c r="F26" s="5">
        <v>726</v>
      </c>
      <c r="G26" s="8" t="s">
        <v>97</v>
      </c>
      <c r="H26" s="6">
        <v>726</v>
      </c>
      <c r="J26" s="28">
        <v>726</v>
      </c>
      <c r="K26" s="33" t="s">
        <v>38</v>
      </c>
      <c r="L26" s="30">
        <v>726</v>
      </c>
    </row>
    <row r="27" spans="2:12">
      <c r="B27" s="5">
        <v>731</v>
      </c>
      <c r="C27" s="1" t="s">
        <v>39</v>
      </c>
      <c r="D27" s="6">
        <v>731</v>
      </c>
      <c r="F27" s="5">
        <v>731</v>
      </c>
      <c r="G27" s="8" t="s">
        <v>79</v>
      </c>
      <c r="H27" s="6">
        <v>731</v>
      </c>
      <c r="J27" s="28">
        <v>731</v>
      </c>
      <c r="K27" s="33" t="s">
        <v>39</v>
      </c>
      <c r="L27" s="30">
        <v>731</v>
      </c>
    </row>
    <row r="28" spans="2:12">
      <c r="B28" s="5">
        <v>732</v>
      </c>
      <c r="C28" s="1" t="s">
        <v>40</v>
      </c>
      <c r="D28" s="6">
        <v>732</v>
      </c>
      <c r="F28" s="5">
        <v>732</v>
      </c>
      <c r="G28" s="8" t="s">
        <v>79</v>
      </c>
      <c r="H28" s="6">
        <v>732</v>
      </c>
      <c r="J28" s="28">
        <v>732</v>
      </c>
      <c r="K28" s="33" t="s">
        <v>40</v>
      </c>
      <c r="L28" s="30">
        <v>732</v>
      </c>
    </row>
    <row r="29" spans="2:12">
      <c r="B29" s="5">
        <v>733</v>
      </c>
      <c r="C29" s="1" t="s">
        <v>41</v>
      </c>
      <c r="D29" s="6">
        <v>733</v>
      </c>
      <c r="F29" s="5">
        <v>733</v>
      </c>
      <c r="G29" s="8" t="s">
        <v>79</v>
      </c>
      <c r="H29" s="6">
        <v>733</v>
      </c>
      <c r="J29" s="28">
        <v>733</v>
      </c>
      <c r="K29" s="33" t="s">
        <v>41</v>
      </c>
      <c r="L29" s="30">
        <v>733</v>
      </c>
    </row>
    <row r="30" spans="2:12">
      <c r="B30" s="5">
        <v>734</v>
      </c>
      <c r="C30" s="1" t="s">
        <v>42</v>
      </c>
      <c r="D30" s="6">
        <v>734</v>
      </c>
      <c r="F30" s="5">
        <v>734</v>
      </c>
      <c r="G30" s="8" t="s">
        <v>79</v>
      </c>
      <c r="H30" s="6">
        <v>734</v>
      </c>
      <c r="J30" s="28">
        <v>734</v>
      </c>
      <c r="K30" s="33" t="s">
        <v>42</v>
      </c>
      <c r="L30" s="30">
        <v>734</v>
      </c>
    </row>
    <row r="31" spans="2:12">
      <c r="B31" s="5">
        <v>735</v>
      </c>
      <c r="C31" s="1" t="s">
        <v>43</v>
      </c>
      <c r="D31" s="6">
        <v>735</v>
      </c>
      <c r="F31" s="5">
        <v>735</v>
      </c>
      <c r="G31" s="8" t="s">
        <v>79</v>
      </c>
      <c r="H31" s="6">
        <v>735</v>
      </c>
      <c r="J31" s="28">
        <v>735</v>
      </c>
      <c r="K31" s="33" t="s">
        <v>43</v>
      </c>
      <c r="L31" s="30">
        <v>735</v>
      </c>
    </row>
    <row r="32" spans="2:12">
      <c r="B32" s="5">
        <v>736</v>
      </c>
      <c r="C32" s="1" t="s">
        <v>44</v>
      </c>
      <c r="D32" s="6">
        <v>736</v>
      </c>
      <c r="F32" s="5">
        <v>736</v>
      </c>
      <c r="G32" s="8" t="s">
        <v>79</v>
      </c>
      <c r="H32" s="6">
        <v>736</v>
      </c>
      <c r="J32" s="28">
        <v>736</v>
      </c>
      <c r="K32" s="33" t="s">
        <v>44</v>
      </c>
      <c r="L32" s="30">
        <v>736</v>
      </c>
    </row>
    <row r="33" spans="2:12">
      <c r="B33" s="5">
        <v>737</v>
      </c>
      <c r="C33" s="1" t="s">
        <v>45</v>
      </c>
      <c r="D33" s="6">
        <v>737</v>
      </c>
      <c r="F33" s="5">
        <v>737</v>
      </c>
      <c r="G33" s="8" t="s">
        <v>79</v>
      </c>
      <c r="H33" s="6">
        <v>737</v>
      </c>
      <c r="J33" s="28">
        <v>737</v>
      </c>
      <c r="K33" s="33" t="s">
        <v>45</v>
      </c>
      <c r="L33" s="30">
        <v>737</v>
      </c>
    </row>
    <row r="34" spans="2:12">
      <c r="B34" s="5">
        <v>741</v>
      </c>
      <c r="C34" s="1" t="s">
        <v>46</v>
      </c>
      <c r="D34" s="6">
        <v>741</v>
      </c>
      <c r="F34" s="5">
        <v>741</v>
      </c>
      <c r="G34" s="8" t="s">
        <v>79</v>
      </c>
      <c r="H34" s="6">
        <v>741</v>
      </c>
      <c r="J34" s="28">
        <v>741</v>
      </c>
      <c r="K34" s="33" t="s">
        <v>46</v>
      </c>
      <c r="L34" s="30">
        <v>741</v>
      </c>
    </row>
    <row r="35" spans="2:12">
      <c r="B35" s="5">
        <v>751</v>
      </c>
      <c r="C35" s="1" t="s">
        <v>47</v>
      </c>
      <c r="D35" s="6">
        <v>751</v>
      </c>
      <c r="F35" s="5">
        <v>751</v>
      </c>
      <c r="G35" s="8" t="s">
        <v>79</v>
      </c>
      <c r="H35" s="6">
        <v>751</v>
      </c>
      <c r="J35" s="28">
        <v>751</v>
      </c>
      <c r="K35" s="33" t="s">
        <v>47</v>
      </c>
      <c r="L35" s="30">
        <v>751</v>
      </c>
    </row>
    <row r="36" spans="2:12">
      <c r="B36" s="5">
        <v>752</v>
      </c>
      <c r="C36" s="1" t="s">
        <v>48</v>
      </c>
      <c r="D36" s="6">
        <v>752</v>
      </c>
      <c r="F36" s="5">
        <v>752</v>
      </c>
      <c r="G36" s="8" t="s">
        <v>79</v>
      </c>
      <c r="H36" s="6">
        <v>752</v>
      </c>
      <c r="J36" s="28">
        <v>752</v>
      </c>
      <c r="K36" s="33" t="s">
        <v>48</v>
      </c>
      <c r="L36" s="30">
        <v>752</v>
      </c>
    </row>
    <row r="37" spans="2:12">
      <c r="B37" s="5">
        <v>761</v>
      </c>
      <c r="C37" s="1" t="s">
        <v>49</v>
      </c>
      <c r="D37" s="6">
        <v>761</v>
      </c>
      <c r="F37" s="5">
        <v>761</v>
      </c>
      <c r="G37" s="8" t="s">
        <v>79</v>
      </c>
      <c r="H37" s="6">
        <v>761</v>
      </c>
      <c r="J37" s="28">
        <v>761</v>
      </c>
      <c r="K37" s="33" t="s">
        <v>49</v>
      </c>
      <c r="L37" s="30">
        <v>761</v>
      </c>
    </row>
    <row r="38" spans="2:12">
      <c r="B38" s="5">
        <v>780</v>
      </c>
      <c r="C38" s="1" t="s">
        <v>50</v>
      </c>
      <c r="D38" s="6">
        <v>780</v>
      </c>
      <c r="F38" s="5">
        <v>780</v>
      </c>
      <c r="G38" s="8" t="s">
        <v>79</v>
      </c>
      <c r="H38" s="6">
        <v>780</v>
      </c>
      <c r="J38" s="28">
        <v>780</v>
      </c>
      <c r="K38" s="33" t="s">
        <v>50</v>
      </c>
      <c r="L38" s="30">
        <v>780</v>
      </c>
    </row>
    <row r="39" spans="2:12">
      <c r="B39" s="5">
        <v>792</v>
      </c>
      <c r="C39" s="1" t="s">
        <v>51</v>
      </c>
      <c r="D39" s="6">
        <v>792</v>
      </c>
      <c r="F39" s="5">
        <v>792</v>
      </c>
      <c r="G39" s="8" t="s">
        <v>97</v>
      </c>
      <c r="H39" s="6">
        <v>792</v>
      </c>
      <c r="J39" s="28">
        <v>792</v>
      </c>
      <c r="K39" s="33" t="s">
        <v>51</v>
      </c>
      <c r="L39" s="30">
        <v>792</v>
      </c>
    </row>
    <row r="40" spans="2:12">
      <c r="B40" s="5">
        <v>901</v>
      </c>
      <c r="C40" s="1" t="s">
        <v>52</v>
      </c>
      <c r="D40" s="6">
        <v>901</v>
      </c>
      <c r="F40" s="5">
        <v>901</v>
      </c>
      <c r="G40" s="8" t="s">
        <v>62</v>
      </c>
      <c r="H40" s="6">
        <v>901</v>
      </c>
      <c r="J40" s="28">
        <v>901</v>
      </c>
      <c r="K40" s="33" t="s">
        <v>52</v>
      </c>
      <c r="L40" s="30">
        <v>901</v>
      </c>
    </row>
    <row r="41" spans="2:12">
      <c r="B41" s="5">
        <v>902</v>
      </c>
      <c r="C41" s="1" t="s">
        <v>53</v>
      </c>
      <c r="D41" s="6">
        <v>902</v>
      </c>
      <c r="F41" s="5">
        <v>902</v>
      </c>
      <c r="G41" s="8" t="s">
        <v>94</v>
      </c>
      <c r="H41" s="6">
        <v>902</v>
      </c>
      <c r="J41" s="28">
        <v>902</v>
      </c>
      <c r="K41" s="33" t="s">
        <v>53</v>
      </c>
      <c r="L41" s="30">
        <v>902</v>
      </c>
    </row>
    <row r="42" spans="2:12">
      <c r="B42" s="5">
        <v>903</v>
      </c>
      <c r="C42" s="1" t="s">
        <v>54</v>
      </c>
      <c r="D42" s="6">
        <v>903</v>
      </c>
      <c r="F42" s="5">
        <v>903</v>
      </c>
      <c r="G42" s="8" t="s">
        <v>94</v>
      </c>
      <c r="H42" s="6">
        <v>903</v>
      </c>
      <c r="J42" s="28">
        <v>903</v>
      </c>
      <c r="K42" s="33" t="s">
        <v>54</v>
      </c>
      <c r="L42" s="30">
        <v>903</v>
      </c>
    </row>
    <row r="43" spans="2:12">
      <c r="B43" s="5">
        <v>904</v>
      </c>
      <c r="C43" s="1" t="s">
        <v>55</v>
      </c>
      <c r="D43" s="6">
        <v>904</v>
      </c>
      <c r="F43" s="5">
        <v>904</v>
      </c>
      <c r="G43" s="8" t="s">
        <v>95</v>
      </c>
      <c r="H43" s="6">
        <v>904</v>
      </c>
      <c r="J43" s="28">
        <v>904</v>
      </c>
      <c r="K43" s="33" t="s">
        <v>55</v>
      </c>
      <c r="L43" s="30">
        <v>904</v>
      </c>
    </row>
    <row r="44" spans="2:12">
      <c r="B44" s="5">
        <v>905</v>
      </c>
      <c r="C44" s="1" t="s">
        <v>56</v>
      </c>
      <c r="D44" s="6">
        <v>905</v>
      </c>
      <c r="F44" s="5">
        <v>905</v>
      </c>
      <c r="G44" s="8" t="s">
        <v>79</v>
      </c>
      <c r="H44" s="6">
        <v>905</v>
      </c>
      <c r="J44" s="28">
        <v>905</v>
      </c>
      <c r="K44" s="33" t="s">
        <v>56</v>
      </c>
      <c r="L44" s="30">
        <v>905</v>
      </c>
    </row>
    <row r="45" spans="2:12">
      <c r="B45" s="5">
        <v>906</v>
      </c>
      <c r="C45" s="8" t="s">
        <v>61</v>
      </c>
      <c r="D45" s="6">
        <v>906</v>
      </c>
      <c r="F45" s="5">
        <v>906</v>
      </c>
      <c r="G45" s="8" t="s">
        <v>79</v>
      </c>
      <c r="H45" s="6">
        <v>906</v>
      </c>
      <c r="J45" s="28">
        <v>906</v>
      </c>
      <c r="K45" s="29" t="s">
        <v>61</v>
      </c>
      <c r="L45" s="30">
        <v>906</v>
      </c>
    </row>
    <row r="46" spans="2:12">
      <c r="B46" s="10">
        <v>910</v>
      </c>
      <c r="C46" s="11" t="s">
        <v>57</v>
      </c>
      <c r="D46" s="12">
        <v>910</v>
      </c>
      <c r="F46" s="10">
        <v>910</v>
      </c>
      <c r="G46" s="24" t="s">
        <v>96</v>
      </c>
      <c r="H46" s="12">
        <v>910</v>
      </c>
      <c r="J46" s="34">
        <v>910</v>
      </c>
      <c r="K46" s="35" t="s">
        <v>57</v>
      </c>
      <c r="L46" s="36">
        <v>910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4:L59"/>
  <sheetViews>
    <sheetView showGridLines="0" workbookViewId="0">
      <selection activeCell="D22" sqref="D22"/>
    </sheetView>
  </sheetViews>
  <sheetFormatPr defaultRowHeight="15"/>
  <cols>
    <col min="6" max="6" width="5" customWidth="1"/>
    <col min="7" max="7" width="6.42578125" bestFit="1" customWidth="1"/>
    <col min="8" max="8" width="5" customWidth="1"/>
    <col min="9" max="9" width="5.140625" customWidth="1"/>
  </cols>
  <sheetData>
    <row r="4" spans="2:12">
      <c r="B4" s="14" t="s">
        <v>85</v>
      </c>
      <c r="C4" s="13"/>
      <c r="D4" s="13"/>
      <c r="E4" s="13"/>
    </row>
    <row r="5" spans="2:12">
      <c r="J5" s="15"/>
      <c r="K5" s="17"/>
      <c r="L5" s="16"/>
    </row>
    <row r="6" spans="2:12">
      <c r="B6" s="20" t="s">
        <v>12</v>
      </c>
      <c r="C6" s="20" t="s">
        <v>13</v>
      </c>
      <c r="D6" s="20" t="s">
        <v>14</v>
      </c>
      <c r="E6" s="20" t="s">
        <v>15</v>
      </c>
      <c r="F6" s="20" t="s">
        <v>16</v>
      </c>
      <c r="G6" s="20" t="s">
        <v>83</v>
      </c>
      <c r="H6" s="20" t="s">
        <v>17</v>
      </c>
      <c r="I6" s="20" t="s">
        <v>63</v>
      </c>
      <c r="J6" s="20" t="s">
        <v>84</v>
      </c>
      <c r="K6" s="20" t="s">
        <v>82</v>
      </c>
      <c r="L6" s="20" t="s">
        <v>81</v>
      </c>
    </row>
    <row r="7" spans="2:12" ht="15.75">
      <c r="B7" s="18">
        <f>'Preencher Lista de Veículos'!B13</f>
        <v>0</v>
      </c>
      <c r="C7" s="21">
        <f>'Preencher Lista de Veículos'!C13</f>
        <v>0</v>
      </c>
      <c r="D7" s="21">
        <f>'Preencher Lista de Veículos'!D13</f>
        <v>0</v>
      </c>
      <c r="E7" s="18">
        <f>'Preencher Lista de Veículos'!E13</f>
        <v>0</v>
      </c>
      <c r="F7" s="18">
        <f>'Preencher Lista de Veículos'!F13</f>
        <v>0</v>
      </c>
      <c r="G7" s="18">
        <f>'Preencher Lista de Veículos'!G13</f>
        <v>0</v>
      </c>
      <c r="H7" s="18">
        <f>'Preencher Lista de Veículos'!H13</f>
        <v>0</v>
      </c>
      <c r="I7" s="18">
        <f>'Preencher Lista de Veículos'!I13</f>
        <v>0</v>
      </c>
      <c r="J7" s="19">
        <f>'Preencher Lista de Veículos'!J13</f>
        <v>0</v>
      </c>
      <c r="K7" s="22" t="e">
        <f>#REF!</f>
        <v>#REF!</v>
      </c>
      <c r="L7" s="23"/>
    </row>
    <row r="8" spans="2:12" ht="15.75">
      <c r="B8" s="18">
        <f>'Preencher Lista de Veículos'!B14</f>
        <v>0</v>
      </c>
      <c r="C8" s="21">
        <f>'Preencher Lista de Veículos'!C14</f>
        <v>0</v>
      </c>
      <c r="D8" s="21">
        <f>'Preencher Lista de Veículos'!D14</f>
        <v>0</v>
      </c>
      <c r="E8" s="18">
        <f>'Preencher Lista de Veículos'!E14</f>
        <v>0</v>
      </c>
      <c r="F8" s="18">
        <f>'Preencher Lista de Veículos'!F14</f>
        <v>0</v>
      </c>
      <c r="G8" s="18">
        <f>'Preencher Lista de Veículos'!G14</f>
        <v>0</v>
      </c>
      <c r="H8" s="18">
        <f>'Preencher Lista de Veículos'!H14</f>
        <v>0</v>
      </c>
      <c r="I8" s="18">
        <f>'Preencher Lista de Veículos'!I14</f>
        <v>0</v>
      </c>
      <c r="J8" s="19">
        <f>'Preencher Lista de Veículos'!J14</f>
        <v>0</v>
      </c>
      <c r="K8" s="22" t="e">
        <f>#REF!</f>
        <v>#REF!</v>
      </c>
      <c r="L8" s="23"/>
    </row>
    <row r="9" spans="2:12" ht="15.75">
      <c r="B9" s="18">
        <f>'Preencher Lista de Veículos'!B15</f>
        <v>0</v>
      </c>
      <c r="C9" s="21">
        <f>'Preencher Lista de Veículos'!C15</f>
        <v>0</v>
      </c>
      <c r="D9" s="21">
        <f>'Preencher Lista de Veículos'!D15</f>
        <v>0</v>
      </c>
      <c r="E9" s="18">
        <f>'Preencher Lista de Veículos'!E15</f>
        <v>0</v>
      </c>
      <c r="F9" s="18">
        <f>'Preencher Lista de Veículos'!F15</f>
        <v>0</v>
      </c>
      <c r="G9" s="18">
        <f>'Preencher Lista de Veículos'!G15</f>
        <v>0</v>
      </c>
      <c r="H9" s="18">
        <f>'Preencher Lista de Veículos'!H15</f>
        <v>0</v>
      </c>
      <c r="I9" s="18">
        <f>'Preencher Lista de Veículos'!I15</f>
        <v>0</v>
      </c>
      <c r="J9" s="19">
        <f>'Preencher Lista de Veículos'!J15</f>
        <v>0</v>
      </c>
      <c r="K9" s="22" t="e">
        <f>#REF!</f>
        <v>#REF!</v>
      </c>
      <c r="L9" s="23"/>
    </row>
    <row r="10" spans="2:12" ht="15.75">
      <c r="B10" s="18">
        <f>'Preencher Lista de Veículos'!B16</f>
        <v>0</v>
      </c>
      <c r="C10" s="21">
        <f>'Preencher Lista de Veículos'!C16</f>
        <v>0</v>
      </c>
      <c r="D10" s="21">
        <f>'Preencher Lista de Veículos'!D16</f>
        <v>0</v>
      </c>
      <c r="E10" s="18">
        <f>'Preencher Lista de Veículos'!E16</f>
        <v>0</v>
      </c>
      <c r="F10" s="18">
        <f>'Preencher Lista de Veículos'!F16</f>
        <v>0</v>
      </c>
      <c r="G10" s="18">
        <f>'Preencher Lista de Veículos'!G16</f>
        <v>0</v>
      </c>
      <c r="H10" s="18">
        <f>'Preencher Lista de Veículos'!H16</f>
        <v>0</v>
      </c>
      <c r="I10" s="18">
        <f>'Preencher Lista de Veículos'!I16</f>
        <v>0</v>
      </c>
      <c r="J10" s="19">
        <f>'Preencher Lista de Veículos'!J16</f>
        <v>0</v>
      </c>
      <c r="K10" s="22" t="e">
        <f>#REF!</f>
        <v>#REF!</v>
      </c>
      <c r="L10" s="23"/>
    </row>
    <row r="11" spans="2:12" ht="15.75">
      <c r="B11" s="18">
        <f>'Preencher Lista de Veículos'!B17</f>
        <v>0</v>
      </c>
      <c r="C11" s="21">
        <f>'Preencher Lista de Veículos'!C17</f>
        <v>0</v>
      </c>
      <c r="D11" s="21">
        <f>'Preencher Lista de Veículos'!D17</f>
        <v>0</v>
      </c>
      <c r="E11" s="18">
        <f>'Preencher Lista de Veículos'!E17</f>
        <v>0</v>
      </c>
      <c r="F11" s="18">
        <f>'Preencher Lista de Veículos'!F17</f>
        <v>0</v>
      </c>
      <c r="G11" s="18">
        <f>'Preencher Lista de Veículos'!G17</f>
        <v>0</v>
      </c>
      <c r="H11" s="18">
        <f>'Preencher Lista de Veículos'!H17</f>
        <v>0</v>
      </c>
      <c r="I11" s="18">
        <f>'Preencher Lista de Veículos'!I17</f>
        <v>0</v>
      </c>
      <c r="J11" s="19">
        <f>'Preencher Lista de Veículos'!J17</f>
        <v>0</v>
      </c>
      <c r="K11" s="22" t="e">
        <f>#REF!</f>
        <v>#REF!</v>
      </c>
      <c r="L11" s="23"/>
    </row>
    <row r="12" spans="2:12" ht="15.75">
      <c r="B12" s="18">
        <f>'Preencher Lista de Veículos'!B18</f>
        <v>0</v>
      </c>
      <c r="C12" s="21">
        <f>'Preencher Lista de Veículos'!C18</f>
        <v>0</v>
      </c>
      <c r="D12" s="21">
        <f>'Preencher Lista de Veículos'!D18</f>
        <v>0</v>
      </c>
      <c r="E12" s="18">
        <f>'Preencher Lista de Veículos'!E18</f>
        <v>0</v>
      </c>
      <c r="F12" s="18">
        <f>'Preencher Lista de Veículos'!F18</f>
        <v>0</v>
      </c>
      <c r="G12" s="18">
        <f>'Preencher Lista de Veículos'!G18</f>
        <v>0</v>
      </c>
      <c r="H12" s="18">
        <f>'Preencher Lista de Veículos'!H18</f>
        <v>0</v>
      </c>
      <c r="I12" s="18">
        <f>'Preencher Lista de Veículos'!I18</f>
        <v>0</v>
      </c>
      <c r="J12" s="19">
        <f>'Preencher Lista de Veículos'!J18</f>
        <v>0</v>
      </c>
      <c r="K12" s="22" t="e">
        <f>#REF!</f>
        <v>#REF!</v>
      </c>
      <c r="L12" s="23"/>
    </row>
    <row r="13" spans="2:12" ht="15.75">
      <c r="B13" s="18">
        <f>'Preencher Lista de Veículos'!B19</f>
        <v>0</v>
      </c>
      <c r="C13" s="21">
        <f>'Preencher Lista de Veículos'!C19</f>
        <v>0</v>
      </c>
      <c r="D13" s="21">
        <f>'Preencher Lista de Veículos'!D19</f>
        <v>0</v>
      </c>
      <c r="E13" s="18">
        <f>'Preencher Lista de Veículos'!E19</f>
        <v>0</v>
      </c>
      <c r="F13" s="18">
        <f>'Preencher Lista de Veículos'!F19</f>
        <v>0</v>
      </c>
      <c r="G13" s="18">
        <f>'Preencher Lista de Veículos'!G19</f>
        <v>0</v>
      </c>
      <c r="H13" s="18">
        <f>'Preencher Lista de Veículos'!H19</f>
        <v>0</v>
      </c>
      <c r="I13" s="18">
        <f>'Preencher Lista de Veículos'!I19</f>
        <v>0</v>
      </c>
      <c r="J13" s="19">
        <f>'Preencher Lista de Veículos'!J19</f>
        <v>0</v>
      </c>
      <c r="K13" s="22" t="e">
        <f>#REF!</f>
        <v>#REF!</v>
      </c>
      <c r="L13" s="23"/>
    </row>
    <row r="14" spans="2:12" ht="15.75">
      <c r="B14" s="18">
        <f>'Preencher Lista de Veículos'!B20</f>
        <v>0</v>
      </c>
      <c r="C14" s="21">
        <f>'Preencher Lista de Veículos'!C20</f>
        <v>0</v>
      </c>
      <c r="D14" s="21">
        <f>'Preencher Lista de Veículos'!D20</f>
        <v>0</v>
      </c>
      <c r="E14" s="18">
        <f>'Preencher Lista de Veículos'!E20</f>
        <v>0</v>
      </c>
      <c r="F14" s="18">
        <f>'Preencher Lista de Veículos'!F20</f>
        <v>0</v>
      </c>
      <c r="G14" s="18">
        <f>'Preencher Lista de Veículos'!G20</f>
        <v>0</v>
      </c>
      <c r="H14" s="18">
        <f>'Preencher Lista de Veículos'!H20</f>
        <v>0</v>
      </c>
      <c r="I14" s="18">
        <f>'Preencher Lista de Veículos'!I20</f>
        <v>0</v>
      </c>
      <c r="J14" s="19">
        <f>'Preencher Lista de Veículos'!J20</f>
        <v>0</v>
      </c>
      <c r="K14" s="22" t="e">
        <f>#REF!</f>
        <v>#REF!</v>
      </c>
      <c r="L14" s="23"/>
    </row>
    <row r="15" spans="2:12" ht="15.75">
      <c r="B15" s="18">
        <f>'Preencher Lista de Veículos'!B21</f>
        <v>0</v>
      </c>
      <c r="C15" s="21">
        <f>'Preencher Lista de Veículos'!C21</f>
        <v>0</v>
      </c>
      <c r="D15" s="21">
        <f>'Preencher Lista de Veículos'!D21</f>
        <v>0</v>
      </c>
      <c r="E15" s="18">
        <f>'Preencher Lista de Veículos'!E21</f>
        <v>0</v>
      </c>
      <c r="F15" s="18">
        <f>'Preencher Lista de Veículos'!F21</f>
        <v>0</v>
      </c>
      <c r="G15" s="18">
        <f>'Preencher Lista de Veículos'!G21</f>
        <v>0</v>
      </c>
      <c r="H15" s="18">
        <f>'Preencher Lista de Veículos'!H21</f>
        <v>0</v>
      </c>
      <c r="I15" s="18">
        <f>'Preencher Lista de Veículos'!I21</f>
        <v>0</v>
      </c>
      <c r="J15" s="19">
        <f>'Preencher Lista de Veículos'!J21</f>
        <v>0</v>
      </c>
      <c r="K15" s="22" t="e">
        <f>#REF!</f>
        <v>#REF!</v>
      </c>
      <c r="L15" s="23"/>
    </row>
    <row r="16" spans="2:12" ht="15.75">
      <c r="B16" s="18">
        <f>'Preencher Lista de Veículos'!B22</f>
        <v>0</v>
      </c>
      <c r="C16" s="21">
        <f>'Preencher Lista de Veículos'!C22</f>
        <v>0</v>
      </c>
      <c r="D16" s="21">
        <f>'Preencher Lista de Veículos'!D22</f>
        <v>0</v>
      </c>
      <c r="E16" s="18">
        <f>'Preencher Lista de Veículos'!E22</f>
        <v>0</v>
      </c>
      <c r="F16" s="18">
        <f>'Preencher Lista de Veículos'!F22</f>
        <v>0</v>
      </c>
      <c r="G16" s="18">
        <f>'Preencher Lista de Veículos'!G22</f>
        <v>0</v>
      </c>
      <c r="H16" s="18">
        <f>'Preencher Lista de Veículos'!H22</f>
        <v>0</v>
      </c>
      <c r="I16" s="18">
        <f>'Preencher Lista de Veículos'!I22</f>
        <v>0</v>
      </c>
      <c r="J16" s="19">
        <f>'Preencher Lista de Veículos'!J22</f>
        <v>0</v>
      </c>
      <c r="K16" s="22" t="e">
        <f>#REF!</f>
        <v>#REF!</v>
      </c>
      <c r="L16" s="23"/>
    </row>
    <row r="17" spans="2:12" ht="15.75">
      <c r="B17" s="18">
        <f>'Preencher Lista de Veículos'!B23</f>
        <v>0</v>
      </c>
      <c r="C17" s="21">
        <f>'Preencher Lista de Veículos'!C23</f>
        <v>0</v>
      </c>
      <c r="D17" s="21">
        <f>'Preencher Lista de Veículos'!D23</f>
        <v>0</v>
      </c>
      <c r="E17" s="18">
        <f>'Preencher Lista de Veículos'!E23</f>
        <v>0</v>
      </c>
      <c r="F17" s="18">
        <f>'Preencher Lista de Veículos'!F23</f>
        <v>0</v>
      </c>
      <c r="G17" s="18">
        <f>'Preencher Lista de Veículos'!G23</f>
        <v>0</v>
      </c>
      <c r="H17" s="18">
        <f>'Preencher Lista de Veículos'!H23</f>
        <v>0</v>
      </c>
      <c r="I17" s="18">
        <f>'Preencher Lista de Veículos'!I23</f>
        <v>0</v>
      </c>
      <c r="J17" s="19">
        <f>'Preencher Lista de Veículos'!J23</f>
        <v>0</v>
      </c>
      <c r="K17" s="22" t="e">
        <f>#REF!</f>
        <v>#REF!</v>
      </c>
      <c r="L17" s="23"/>
    </row>
    <row r="18" spans="2:12" ht="15.75">
      <c r="B18" s="18">
        <f>'Preencher Lista de Veículos'!B24</f>
        <v>0</v>
      </c>
      <c r="C18" s="21">
        <f>'Preencher Lista de Veículos'!C24</f>
        <v>0</v>
      </c>
      <c r="D18" s="21">
        <f>'Preencher Lista de Veículos'!D24</f>
        <v>0</v>
      </c>
      <c r="E18" s="18">
        <f>'Preencher Lista de Veículos'!E24</f>
        <v>0</v>
      </c>
      <c r="F18" s="18">
        <f>'Preencher Lista de Veículos'!F24</f>
        <v>0</v>
      </c>
      <c r="G18" s="18">
        <f>'Preencher Lista de Veículos'!G24</f>
        <v>0</v>
      </c>
      <c r="H18" s="18">
        <f>'Preencher Lista de Veículos'!H24</f>
        <v>0</v>
      </c>
      <c r="I18" s="18">
        <f>'Preencher Lista de Veículos'!I24</f>
        <v>0</v>
      </c>
      <c r="J18" s="19">
        <f>'Preencher Lista de Veículos'!J24</f>
        <v>0</v>
      </c>
      <c r="K18" s="22" t="e">
        <f>#REF!</f>
        <v>#REF!</v>
      </c>
      <c r="L18" s="23"/>
    </row>
    <row r="19" spans="2:12" ht="15.75">
      <c r="B19" s="18">
        <f>'Preencher Lista de Veículos'!B25</f>
        <v>0</v>
      </c>
      <c r="C19" s="21">
        <f>'Preencher Lista de Veículos'!C25</f>
        <v>0</v>
      </c>
      <c r="D19" s="21">
        <f>'Preencher Lista de Veículos'!D25</f>
        <v>0</v>
      </c>
      <c r="E19" s="18">
        <f>'Preencher Lista de Veículos'!E25</f>
        <v>0</v>
      </c>
      <c r="F19" s="18">
        <f>'Preencher Lista de Veículos'!F25</f>
        <v>0</v>
      </c>
      <c r="G19" s="18">
        <f>'Preencher Lista de Veículos'!G25</f>
        <v>0</v>
      </c>
      <c r="H19" s="18">
        <f>'Preencher Lista de Veículos'!H25</f>
        <v>0</v>
      </c>
      <c r="I19" s="18">
        <f>'Preencher Lista de Veículos'!I25</f>
        <v>0</v>
      </c>
      <c r="J19" s="19">
        <f>'Preencher Lista de Veículos'!J25</f>
        <v>0</v>
      </c>
      <c r="K19" s="22" t="e">
        <f>#REF!</f>
        <v>#REF!</v>
      </c>
      <c r="L19" s="23"/>
    </row>
    <row r="20" spans="2:12" ht="15.75">
      <c r="B20" s="18">
        <f>'Preencher Lista de Veículos'!B26</f>
        <v>0</v>
      </c>
      <c r="C20" s="21">
        <f>'Preencher Lista de Veículos'!C26</f>
        <v>0</v>
      </c>
      <c r="D20" s="21">
        <f>'Preencher Lista de Veículos'!D26</f>
        <v>0</v>
      </c>
      <c r="E20" s="18">
        <f>'Preencher Lista de Veículos'!E26</f>
        <v>0</v>
      </c>
      <c r="F20" s="18">
        <f>'Preencher Lista de Veículos'!F26</f>
        <v>0</v>
      </c>
      <c r="G20" s="18">
        <f>'Preencher Lista de Veículos'!G26</f>
        <v>0</v>
      </c>
      <c r="H20" s="18">
        <f>'Preencher Lista de Veículos'!H26</f>
        <v>0</v>
      </c>
      <c r="I20" s="18">
        <f>'Preencher Lista de Veículos'!I26</f>
        <v>0</v>
      </c>
      <c r="J20" s="19">
        <f>'Preencher Lista de Veículos'!J26</f>
        <v>0</v>
      </c>
      <c r="K20" s="22" t="e">
        <f>#REF!</f>
        <v>#REF!</v>
      </c>
      <c r="L20" s="23"/>
    </row>
    <row r="21" spans="2:12" ht="15.75">
      <c r="B21" s="18">
        <f>'Preencher Lista de Veículos'!B27</f>
        <v>0</v>
      </c>
      <c r="C21" s="21">
        <f>'Preencher Lista de Veículos'!C27</f>
        <v>0</v>
      </c>
      <c r="D21" s="21">
        <f>'Preencher Lista de Veículos'!D27</f>
        <v>0</v>
      </c>
      <c r="E21" s="18">
        <f>'Preencher Lista de Veículos'!E27</f>
        <v>0</v>
      </c>
      <c r="F21" s="18">
        <f>'Preencher Lista de Veículos'!F27</f>
        <v>0</v>
      </c>
      <c r="G21" s="18">
        <f>'Preencher Lista de Veículos'!G27</f>
        <v>0</v>
      </c>
      <c r="H21" s="18">
        <f>'Preencher Lista de Veículos'!H27</f>
        <v>0</v>
      </c>
      <c r="I21" s="18">
        <f>'Preencher Lista de Veículos'!I27</f>
        <v>0</v>
      </c>
      <c r="J21" s="19">
        <f>'Preencher Lista de Veículos'!J27</f>
        <v>0</v>
      </c>
      <c r="K21" s="22" t="e">
        <f>#REF!</f>
        <v>#REF!</v>
      </c>
      <c r="L21" s="23"/>
    </row>
    <row r="22" spans="2:12" ht="15.75">
      <c r="B22" s="18">
        <f>'Preencher Lista de Veículos'!B28</f>
        <v>0</v>
      </c>
      <c r="C22" s="21">
        <f>'Preencher Lista de Veículos'!C28</f>
        <v>0</v>
      </c>
      <c r="D22" s="21">
        <f>'Preencher Lista de Veículos'!D28</f>
        <v>0</v>
      </c>
      <c r="E22" s="18">
        <f>'Preencher Lista de Veículos'!E28</f>
        <v>0</v>
      </c>
      <c r="F22" s="18">
        <f>'Preencher Lista de Veículos'!F28</f>
        <v>0</v>
      </c>
      <c r="G22" s="18">
        <f>'Preencher Lista de Veículos'!G28</f>
        <v>0</v>
      </c>
      <c r="H22" s="18">
        <f>'Preencher Lista de Veículos'!H28</f>
        <v>0</v>
      </c>
      <c r="I22" s="18">
        <f>'Preencher Lista de Veículos'!I28</f>
        <v>0</v>
      </c>
      <c r="J22" s="19">
        <f>'Preencher Lista de Veículos'!J28</f>
        <v>0</v>
      </c>
      <c r="K22" s="22" t="e">
        <f>#REF!</f>
        <v>#REF!</v>
      </c>
      <c r="L22" s="23"/>
    </row>
    <row r="23" spans="2:12" ht="15.75">
      <c r="B23" s="18">
        <f>'Preencher Lista de Veículos'!B29</f>
        <v>0</v>
      </c>
      <c r="C23" s="21">
        <f>'Preencher Lista de Veículos'!C29</f>
        <v>0</v>
      </c>
      <c r="D23" s="21">
        <f>'Preencher Lista de Veículos'!D29</f>
        <v>0</v>
      </c>
      <c r="E23" s="18">
        <f>'Preencher Lista de Veículos'!E29</f>
        <v>0</v>
      </c>
      <c r="F23" s="18">
        <f>'Preencher Lista de Veículos'!F29</f>
        <v>0</v>
      </c>
      <c r="G23" s="18">
        <f>'Preencher Lista de Veículos'!G29</f>
        <v>0</v>
      </c>
      <c r="H23" s="18">
        <f>'Preencher Lista de Veículos'!H29</f>
        <v>0</v>
      </c>
      <c r="I23" s="18">
        <f>'Preencher Lista de Veículos'!I29</f>
        <v>0</v>
      </c>
      <c r="J23" s="19">
        <f>'Preencher Lista de Veículos'!J29</f>
        <v>0</v>
      </c>
      <c r="K23" s="22" t="e">
        <f>#REF!</f>
        <v>#REF!</v>
      </c>
      <c r="L23" s="23"/>
    </row>
    <row r="24" spans="2:12" ht="15.75">
      <c r="B24" s="18">
        <f>'Preencher Lista de Veículos'!B30</f>
        <v>0</v>
      </c>
      <c r="C24" s="21">
        <f>'Preencher Lista de Veículos'!C30</f>
        <v>0</v>
      </c>
      <c r="D24" s="21">
        <f>'Preencher Lista de Veículos'!D30</f>
        <v>0</v>
      </c>
      <c r="E24" s="18">
        <f>'Preencher Lista de Veículos'!E30</f>
        <v>0</v>
      </c>
      <c r="F24" s="18">
        <f>'Preencher Lista de Veículos'!F30</f>
        <v>0</v>
      </c>
      <c r="G24" s="18">
        <f>'Preencher Lista de Veículos'!G30</f>
        <v>0</v>
      </c>
      <c r="H24" s="18">
        <f>'Preencher Lista de Veículos'!H30</f>
        <v>0</v>
      </c>
      <c r="I24" s="18">
        <f>'Preencher Lista de Veículos'!I30</f>
        <v>0</v>
      </c>
      <c r="J24" s="19">
        <f>'Preencher Lista de Veículos'!J30</f>
        <v>0</v>
      </c>
      <c r="K24" s="22" t="e">
        <f>#REF!</f>
        <v>#REF!</v>
      </c>
      <c r="L24" s="23"/>
    </row>
    <row r="25" spans="2:12" ht="15.75">
      <c r="B25" s="18">
        <f>'Preencher Lista de Veículos'!B31</f>
        <v>0</v>
      </c>
      <c r="C25" s="21">
        <f>'Preencher Lista de Veículos'!C31</f>
        <v>0</v>
      </c>
      <c r="D25" s="21">
        <f>'Preencher Lista de Veículos'!D31</f>
        <v>0</v>
      </c>
      <c r="E25" s="18">
        <f>'Preencher Lista de Veículos'!E31</f>
        <v>0</v>
      </c>
      <c r="F25" s="18">
        <f>'Preencher Lista de Veículos'!F31</f>
        <v>0</v>
      </c>
      <c r="G25" s="18">
        <f>'Preencher Lista de Veículos'!G31</f>
        <v>0</v>
      </c>
      <c r="H25" s="18">
        <f>'Preencher Lista de Veículos'!H31</f>
        <v>0</v>
      </c>
      <c r="I25" s="18">
        <f>'Preencher Lista de Veículos'!I31</f>
        <v>0</v>
      </c>
      <c r="J25" s="19">
        <f>'Preencher Lista de Veículos'!J31</f>
        <v>0</v>
      </c>
      <c r="K25" s="22" t="e">
        <f>#REF!</f>
        <v>#REF!</v>
      </c>
      <c r="L25" s="23"/>
    </row>
    <row r="26" spans="2:12" ht="15.75">
      <c r="B26" s="18">
        <f>'Preencher Lista de Veículos'!B32</f>
        <v>0</v>
      </c>
      <c r="C26" s="21">
        <f>'Preencher Lista de Veículos'!C32</f>
        <v>0</v>
      </c>
      <c r="D26" s="21">
        <f>'Preencher Lista de Veículos'!D32</f>
        <v>0</v>
      </c>
      <c r="E26" s="18">
        <f>'Preencher Lista de Veículos'!E32</f>
        <v>0</v>
      </c>
      <c r="F26" s="18">
        <f>'Preencher Lista de Veículos'!F32</f>
        <v>0</v>
      </c>
      <c r="G26" s="18">
        <f>'Preencher Lista de Veículos'!G32</f>
        <v>0</v>
      </c>
      <c r="H26" s="18">
        <f>'Preencher Lista de Veículos'!H32</f>
        <v>0</v>
      </c>
      <c r="I26" s="18">
        <f>'Preencher Lista de Veículos'!I32</f>
        <v>0</v>
      </c>
      <c r="J26" s="19">
        <f>'Preencher Lista de Veículos'!J32</f>
        <v>0</v>
      </c>
      <c r="K26" s="22" t="e">
        <f>#REF!</f>
        <v>#REF!</v>
      </c>
      <c r="L26" s="23"/>
    </row>
    <row r="27" spans="2:12" ht="15.75">
      <c r="B27" s="18">
        <f>'Preencher Lista de Veículos'!B33</f>
        <v>0</v>
      </c>
      <c r="C27" s="21">
        <f>'Preencher Lista de Veículos'!C33</f>
        <v>0</v>
      </c>
      <c r="D27" s="21">
        <f>'Preencher Lista de Veículos'!D33</f>
        <v>0</v>
      </c>
      <c r="E27" s="18">
        <f>'Preencher Lista de Veículos'!E33</f>
        <v>0</v>
      </c>
      <c r="F27" s="18">
        <f>'Preencher Lista de Veículos'!F33</f>
        <v>0</v>
      </c>
      <c r="G27" s="18">
        <f>'Preencher Lista de Veículos'!G33</f>
        <v>0</v>
      </c>
      <c r="H27" s="18">
        <f>'Preencher Lista de Veículos'!H33</f>
        <v>0</v>
      </c>
      <c r="I27" s="18">
        <f>'Preencher Lista de Veículos'!I33</f>
        <v>0</v>
      </c>
      <c r="J27" s="19">
        <f>'Preencher Lista de Veículos'!J33</f>
        <v>0</v>
      </c>
      <c r="K27" s="22" t="e">
        <f>#REF!</f>
        <v>#REF!</v>
      </c>
      <c r="L27" s="23"/>
    </row>
    <row r="28" spans="2:12" ht="15.75">
      <c r="B28" s="18">
        <f>'Preencher Lista de Veículos'!B34</f>
        <v>0</v>
      </c>
      <c r="C28" s="21">
        <f>'Preencher Lista de Veículos'!C34</f>
        <v>0</v>
      </c>
      <c r="D28" s="21">
        <f>'Preencher Lista de Veículos'!D34</f>
        <v>0</v>
      </c>
      <c r="E28" s="18">
        <f>'Preencher Lista de Veículos'!E34</f>
        <v>0</v>
      </c>
      <c r="F28" s="18">
        <f>'Preencher Lista de Veículos'!F34</f>
        <v>0</v>
      </c>
      <c r="G28" s="18">
        <f>'Preencher Lista de Veículos'!G34</f>
        <v>0</v>
      </c>
      <c r="H28" s="18">
        <f>'Preencher Lista de Veículos'!H34</f>
        <v>0</v>
      </c>
      <c r="I28" s="18">
        <f>'Preencher Lista de Veículos'!I34</f>
        <v>0</v>
      </c>
      <c r="J28" s="19">
        <f>'Preencher Lista de Veículos'!J34</f>
        <v>0</v>
      </c>
      <c r="K28" s="22" t="e">
        <f>#REF!</f>
        <v>#REF!</v>
      </c>
      <c r="L28" s="23"/>
    </row>
    <row r="29" spans="2:12" ht="15.75">
      <c r="B29" s="18">
        <f>'Preencher Lista de Veículos'!B35</f>
        <v>0</v>
      </c>
      <c r="C29" s="21">
        <f>'Preencher Lista de Veículos'!C35</f>
        <v>0</v>
      </c>
      <c r="D29" s="21">
        <f>'Preencher Lista de Veículos'!D35</f>
        <v>0</v>
      </c>
      <c r="E29" s="18">
        <f>'Preencher Lista de Veículos'!E35</f>
        <v>0</v>
      </c>
      <c r="F29" s="18">
        <f>'Preencher Lista de Veículos'!F35</f>
        <v>0</v>
      </c>
      <c r="G29" s="18">
        <f>'Preencher Lista de Veículos'!G35</f>
        <v>0</v>
      </c>
      <c r="H29" s="18">
        <f>'Preencher Lista de Veículos'!H35</f>
        <v>0</v>
      </c>
      <c r="I29" s="18">
        <f>'Preencher Lista de Veículos'!I35</f>
        <v>0</v>
      </c>
      <c r="J29" s="19">
        <f>'Preencher Lista de Veículos'!J35</f>
        <v>0</v>
      </c>
      <c r="K29" s="22" t="e">
        <f>#REF!</f>
        <v>#REF!</v>
      </c>
      <c r="L29" s="23"/>
    </row>
    <row r="30" spans="2:12" ht="15.75">
      <c r="B30" s="18">
        <f>'Preencher Lista de Veículos'!B36</f>
        <v>0</v>
      </c>
      <c r="C30" s="21">
        <f>'Preencher Lista de Veículos'!C36</f>
        <v>0</v>
      </c>
      <c r="D30" s="21">
        <f>'Preencher Lista de Veículos'!D36</f>
        <v>0</v>
      </c>
      <c r="E30" s="18">
        <f>'Preencher Lista de Veículos'!E36</f>
        <v>0</v>
      </c>
      <c r="F30" s="18">
        <f>'Preencher Lista de Veículos'!F36</f>
        <v>0</v>
      </c>
      <c r="G30" s="18">
        <f>'Preencher Lista de Veículos'!G36</f>
        <v>0</v>
      </c>
      <c r="H30" s="18">
        <f>'Preencher Lista de Veículos'!H36</f>
        <v>0</v>
      </c>
      <c r="I30" s="18">
        <f>'Preencher Lista de Veículos'!I36</f>
        <v>0</v>
      </c>
      <c r="J30" s="19">
        <f>'Preencher Lista de Veículos'!J36</f>
        <v>0</v>
      </c>
      <c r="K30" s="22" t="e">
        <f>#REF!</f>
        <v>#REF!</v>
      </c>
      <c r="L30" s="23"/>
    </row>
    <row r="31" spans="2:12" ht="15.75">
      <c r="B31" s="18">
        <f>'Preencher Lista de Veículos'!B37</f>
        <v>0</v>
      </c>
      <c r="C31" s="21">
        <f>'Preencher Lista de Veículos'!C37</f>
        <v>0</v>
      </c>
      <c r="D31" s="21">
        <f>'Preencher Lista de Veículos'!D37</f>
        <v>0</v>
      </c>
      <c r="E31" s="18">
        <f>'Preencher Lista de Veículos'!E37</f>
        <v>0</v>
      </c>
      <c r="F31" s="18">
        <f>'Preencher Lista de Veículos'!F37</f>
        <v>0</v>
      </c>
      <c r="G31" s="18">
        <f>'Preencher Lista de Veículos'!G37</f>
        <v>0</v>
      </c>
      <c r="H31" s="18">
        <f>'Preencher Lista de Veículos'!H37</f>
        <v>0</v>
      </c>
      <c r="I31" s="18">
        <f>'Preencher Lista de Veículos'!I37</f>
        <v>0</v>
      </c>
      <c r="J31" s="19">
        <f>'Preencher Lista de Veículos'!J37</f>
        <v>0</v>
      </c>
      <c r="K31" s="22" t="e">
        <f>#REF!</f>
        <v>#REF!</v>
      </c>
      <c r="L31" s="23"/>
    </row>
    <row r="32" spans="2:12" ht="15.75">
      <c r="B32" s="18">
        <f>'Preencher Lista de Veículos'!B38</f>
        <v>0</v>
      </c>
      <c r="C32" s="21">
        <f>'Preencher Lista de Veículos'!C38</f>
        <v>0</v>
      </c>
      <c r="D32" s="21">
        <f>'Preencher Lista de Veículos'!D38</f>
        <v>0</v>
      </c>
      <c r="E32" s="18">
        <f>'Preencher Lista de Veículos'!E38</f>
        <v>0</v>
      </c>
      <c r="F32" s="18">
        <f>'Preencher Lista de Veículos'!F38</f>
        <v>0</v>
      </c>
      <c r="G32" s="18">
        <f>'Preencher Lista de Veículos'!G38</f>
        <v>0</v>
      </c>
      <c r="H32" s="18">
        <f>'Preencher Lista de Veículos'!H38</f>
        <v>0</v>
      </c>
      <c r="I32" s="18">
        <f>'Preencher Lista de Veículos'!I38</f>
        <v>0</v>
      </c>
      <c r="J32" s="19">
        <f>'Preencher Lista de Veículos'!J38</f>
        <v>0</v>
      </c>
      <c r="K32" s="22" t="e">
        <f>#REF!</f>
        <v>#REF!</v>
      </c>
      <c r="L32" s="23"/>
    </row>
    <row r="33" spans="2:12" ht="15.75">
      <c r="B33" s="18">
        <f>'Preencher Lista de Veículos'!B39</f>
        <v>0</v>
      </c>
      <c r="C33" s="21">
        <f>'Preencher Lista de Veículos'!C39</f>
        <v>0</v>
      </c>
      <c r="D33" s="21">
        <f>'Preencher Lista de Veículos'!D39</f>
        <v>0</v>
      </c>
      <c r="E33" s="18">
        <f>'Preencher Lista de Veículos'!E39</f>
        <v>0</v>
      </c>
      <c r="F33" s="18">
        <f>'Preencher Lista de Veículos'!F39</f>
        <v>0</v>
      </c>
      <c r="G33" s="18">
        <f>'Preencher Lista de Veículos'!G39</f>
        <v>0</v>
      </c>
      <c r="H33" s="18">
        <f>'Preencher Lista de Veículos'!H39</f>
        <v>0</v>
      </c>
      <c r="I33" s="18">
        <f>'Preencher Lista de Veículos'!I39</f>
        <v>0</v>
      </c>
      <c r="J33" s="19">
        <f>'Preencher Lista de Veículos'!J39</f>
        <v>0</v>
      </c>
      <c r="K33" s="22" t="e">
        <f>#REF!</f>
        <v>#REF!</v>
      </c>
      <c r="L33" s="23"/>
    </row>
    <row r="34" spans="2:12" ht="15.75">
      <c r="B34" s="18">
        <f>'Preencher Lista de Veículos'!B40</f>
        <v>0</v>
      </c>
      <c r="C34" s="21">
        <f>'Preencher Lista de Veículos'!C40</f>
        <v>0</v>
      </c>
      <c r="D34" s="21">
        <f>'Preencher Lista de Veículos'!D40</f>
        <v>0</v>
      </c>
      <c r="E34" s="18">
        <f>'Preencher Lista de Veículos'!E40</f>
        <v>0</v>
      </c>
      <c r="F34" s="18">
        <f>'Preencher Lista de Veículos'!F40</f>
        <v>0</v>
      </c>
      <c r="G34" s="18">
        <f>'Preencher Lista de Veículos'!G40</f>
        <v>0</v>
      </c>
      <c r="H34" s="18">
        <f>'Preencher Lista de Veículos'!H40</f>
        <v>0</v>
      </c>
      <c r="I34" s="18">
        <f>'Preencher Lista de Veículos'!I40</f>
        <v>0</v>
      </c>
      <c r="J34" s="19">
        <f>'Preencher Lista de Veículos'!J40</f>
        <v>0</v>
      </c>
      <c r="K34" s="22" t="e">
        <f>#REF!</f>
        <v>#REF!</v>
      </c>
      <c r="L34" s="23"/>
    </row>
    <row r="35" spans="2:12" ht="15.75">
      <c r="B35" s="18">
        <f>'Preencher Lista de Veículos'!B41</f>
        <v>0</v>
      </c>
      <c r="C35" s="21">
        <f>'Preencher Lista de Veículos'!C41</f>
        <v>0</v>
      </c>
      <c r="D35" s="21">
        <f>'Preencher Lista de Veículos'!D41</f>
        <v>0</v>
      </c>
      <c r="E35" s="18">
        <f>'Preencher Lista de Veículos'!E41</f>
        <v>0</v>
      </c>
      <c r="F35" s="18">
        <f>'Preencher Lista de Veículos'!F41</f>
        <v>0</v>
      </c>
      <c r="G35" s="18">
        <f>'Preencher Lista de Veículos'!G41</f>
        <v>0</v>
      </c>
      <c r="H35" s="18">
        <f>'Preencher Lista de Veículos'!H41</f>
        <v>0</v>
      </c>
      <c r="I35" s="18">
        <f>'Preencher Lista de Veículos'!I41</f>
        <v>0</v>
      </c>
      <c r="J35" s="19">
        <f>'Preencher Lista de Veículos'!J41</f>
        <v>0</v>
      </c>
      <c r="K35" s="22" t="e">
        <f>#REF!</f>
        <v>#REF!</v>
      </c>
      <c r="L35" s="23"/>
    </row>
    <row r="36" spans="2:12" ht="15.75">
      <c r="B36" s="18">
        <f>'Preencher Lista de Veículos'!B42</f>
        <v>0</v>
      </c>
      <c r="C36" s="21">
        <f>'Preencher Lista de Veículos'!C42</f>
        <v>0</v>
      </c>
      <c r="D36" s="21">
        <f>'Preencher Lista de Veículos'!D42</f>
        <v>0</v>
      </c>
      <c r="E36" s="18">
        <f>'Preencher Lista de Veículos'!E42</f>
        <v>0</v>
      </c>
      <c r="F36" s="18">
        <f>'Preencher Lista de Veículos'!F42</f>
        <v>0</v>
      </c>
      <c r="G36" s="18">
        <f>'Preencher Lista de Veículos'!G42</f>
        <v>0</v>
      </c>
      <c r="H36" s="18">
        <f>'Preencher Lista de Veículos'!H42</f>
        <v>0</v>
      </c>
      <c r="I36" s="18">
        <f>'Preencher Lista de Veículos'!I42</f>
        <v>0</v>
      </c>
      <c r="J36" s="19">
        <f>'Preencher Lista de Veículos'!J42</f>
        <v>0</v>
      </c>
      <c r="K36" s="22" t="e">
        <f>#REF!</f>
        <v>#REF!</v>
      </c>
      <c r="L36" s="23"/>
    </row>
    <row r="37" spans="2:12" ht="15.75">
      <c r="B37" s="18">
        <f>'Preencher Lista de Veículos'!B43</f>
        <v>0</v>
      </c>
      <c r="C37" s="21">
        <f>'Preencher Lista de Veículos'!C43</f>
        <v>0</v>
      </c>
      <c r="D37" s="21">
        <f>'Preencher Lista de Veículos'!D43</f>
        <v>0</v>
      </c>
      <c r="E37" s="18">
        <f>'Preencher Lista de Veículos'!E43</f>
        <v>0</v>
      </c>
      <c r="F37" s="18">
        <f>'Preencher Lista de Veículos'!F43</f>
        <v>0</v>
      </c>
      <c r="G37" s="18">
        <f>'Preencher Lista de Veículos'!G43</f>
        <v>0</v>
      </c>
      <c r="H37" s="18">
        <f>'Preencher Lista de Veículos'!H43</f>
        <v>0</v>
      </c>
      <c r="I37" s="18">
        <f>'Preencher Lista de Veículos'!I43</f>
        <v>0</v>
      </c>
      <c r="J37" s="19">
        <f>'Preencher Lista de Veículos'!J43</f>
        <v>0</v>
      </c>
      <c r="K37" s="22" t="e">
        <f>#REF!</f>
        <v>#REF!</v>
      </c>
      <c r="L37" s="23"/>
    </row>
    <row r="38" spans="2:12" ht="15.75">
      <c r="B38" s="18">
        <f>'Preencher Lista de Veículos'!B44</f>
        <v>0</v>
      </c>
      <c r="C38" s="21">
        <f>'Preencher Lista de Veículos'!C44</f>
        <v>0</v>
      </c>
      <c r="D38" s="21">
        <f>'Preencher Lista de Veículos'!D44</f>
        <v>0</v>
      </c>
      <c r="E38" s="18">
        <f>'Preencher Lista de Veículos'!E44</f>
        <v>0</v>
      </c>
      <c r="F38" s="18">
        <f>'Preencher Lista de Veículos'!F44</f>
        <v>0</v>
      </c>
      <c r="G38" s="18">
        <f>'Preencher Lista de Veículos'!G44</f>
        <v>0</v>
      </c>
      <c r="H38" s="18">
        <f>'Preencher Lista de Veículos'!H44</f>
        <v>0</v>
      </c>
      <c r="I38" s="18">
        <f>'Preencher Lista de Veículos'!I44</f>
        <v>0</v>
      </c>
      <c r="J38" s="19">
        <f>'Preencher Lista de Veículos'!J44</f>
        <v>0</v>
      </c>
      <c r="K38" s="22" t="e">
        <f>#REF!</f>
        <v>#REF!</v>
      </c>
      <c r="L38" s="23"/>
    </row>
    <row r="39" spans="2:12" ht="15.75">
      <c r="B39" s="18">
        <f>'Preencher Lista de Veículos'!B45</f>
        <v>0</v>
      </c>
      <c r="C39" s="21">
        <f>'Preencher Lista de Veículos'!C45</f>
        <v>0</v>
      </c>
      <c r="D39" s="21">
        <f>'Preencher Lista de Veículos'!D45</f>
        <v>0</v>
      </c>
      <c r="E39" s="18">
        <f>'Preencher Lista de Veículos'!E45</f>
        <v>0</v>
      </c>
      <c r="F39" s="18">
        <f>'Preencher Lista de Veículos'!F45</f>
        <v>0</v>
      </c>
      <c r="G39" s="18">
        <f>'Preencher Lista de Veículos'!G45</f>
        <v>0</v>
      </c>
      <c r="H39" s="18">
        <f>'Preencher Lista de Veículos'!H45</f>
        <v>0</v>
      </c>
      <c r="I39" s="18">
        <f>'Preencher Lista de Veículos'!I45</f>
        <v>0</v>
      </c>
      <c r="J39" s="19">
        <f>'Preencher Lista de Veículos'!J45</f>
        <v>0</v>
      </c>
      <c r="K39" s="22" t="e">
        <f>#REF!</f>
        <v>#REF!</v>
      </c>
      <c r="L39" s="23"/>
    </row>
    <row r="40" spans="2:12" ht="15.75">
      <c r="B40" s="18">
        <f>'Preencher Lista de Veículos'!B46</f>
        <v>0</v>
      </c>
      <c r="C40" s="21">
        <f>'Preencher Lista de Veículos'!C46</f>
        <v>0</v>
      </c>
      <c r="D40" s="21">
        <f>'Preencher Lista de Veículos'!D46</f>
        <v>0</v>
      </c>
      <c r="E40" s="18">
        <f>'Preencher Lista de Veículos'!E46</f>
        <v>0</v>
      </c>
      <c r="F40" s="18">
        <f>'Preencher Lista de Veículos'!F46</f>
        <v>0</v>
      </c>
      <c r="G40" s="18">
        <f>'Preencher Lista de Veículos'!G46</f>
        <v>0</v>
      </c>
      <c r="H40" s="18">
        <f>'Preencher Lista de Veículos'!H46</f>
        <v>0</v>
      </c>
      <c r="I40" s="18">
        <f>'Preencher Lista de Veículos'!I46</f>
        <v>0</v>
      </c>
      <c r="J40" s="19">
        <f>'Preencher Lista de Veículos'!J46</f>
        <v>0</v>
      </c>
      <c r="K40" s="22" t="e">
        <f>#REF!</f>
        <v>#REF!</v>
      </c>
      <c r="L40" s="23"/>
    </row>
    <row r="41" spans="2:12" ht="15.75">
      <c r="B41" s="18">
        <f>'Preencher Lista de Veículos'!B47</f>
        <v>0</v>
      </c>
      <c r="C41" s="21">
        <f>'Preencher Lista de Veículos'!C47</f>
        <v>0</v>
      </c>
      <c r="D41" s="21">
        <f>'Preencher Lista de Veículos'!D47</f>
        <v>0</v>
      </c>
      <c r="E41" s="18">
        <f>'Preencher Lista de Veículos'!E47</f>
        <v>0</v>
      </c>
      <c r="F41" s="18">
        <f>'Preencher Lista de Veículos'!F47</f>
        <v>0</v>
      </c>
      <c r="G41" s="18">
        <f>'Preencher Lista de Veículos'!G47</f>
        <v>0</v>
      </c>
      <c r="H41" s="18">
        <f>'Preencher Lista de Veículos'!H47</f>
        <v>0</v>
      </c>
      <c r="I41" s="18">
        <f>'Preencher Lista de Veículos'!I47</f>
        <v>0</v>
      </c>
      <c r="J41" s="19">
        <f>'Preencher Lista de Veículos'!J47</f>
        <v>0</v>
      </c>
      <c r="K41" s="22" t="e">
        <f>#REF!</f>
        <v>#REF!</v>
      </c>
      <c r="L41" s="23"/>
    </row>
    <row r="42" spans="2:12" ht="15.75">
      <c r="B42" s="18">
        <f>'Preencher Lista de Veículos'!B48</f>
        <v>0</v>
      </c>
      <c r="C42" s="21">
        <f>'Preencher Lista de Veículos'!C48</f>
        <v>0</v>
      </c>
      <c r="D42" s="21">
        <f>'Preencher Lista de Veículos'!D48</f>
        <v>0</v>
      </c>
      <c r="E42" s="18">
        <f>'Preencher Lista de Veículos'!E48</f>
        <v>0</v>
      </c>
      <c r="F42" s="18">
        <f>'Preencher Lista de Veículos'!F48</f>
        <v>0</v>
      </c>
      <c r="G42" s="18">
        <f>'Preencher Lista de Veículos'!G48</f>
        <v>0</v>
      </c>
      <c r="H42" s="18">
        <f>'Preencher Lista de Veículos'!H48</f>
        <v>0</v>
      </c>
      <c r="I42" s="18">
        <f>'Preencher Lista de Veículos'!I48</f>
        <v>0</v>
      </c>
      <c r="J42" s="19">
        <f>'Preencher Lista de Veículos'!J48</f>
        <v>0</v>
      </c>
      <c r="K42" s="22" t="e">
        <f>#REF!</f>
        <v>#REF!</v>
      </c>
      <c r="L42" s="23"/>
    </row>
    <row r="43" spans="2:12" ht="15.75">
      <c r="B43" s="18">
        <f>'Preencher Lista de Veículos'!B49</f>
        <v>0</v>
      </c>
      <c r="C43" s="21">
        <f>'Preencher Lista de Veículos'!C49</f>
        <v>0</v>
      </c>
      <c r="D43" s="21">
        <f>'Preencher Lista de Veículos'!D49</f>
        <v>0</v>
      </c>
      <c r="E43" s="18">
        <f>'Preencher Lista de Veículos'!E49</f>
        <v>0</v>
      </c>
      <c r="F43" s="18">
        <f>'Preencher Lista de Veículos'!F49</f>
        <v>0</v>
      </c>
      <c r="G43" s="18">
        <f>'Preencher Lista de Veículos'!G49</f>
        <v>0</v>
      </c>
      <c r="H43" s="18">
        <f>'Preencher Lista de Veículos'!H49</f>
        <v>0</v>
      </c>
      <c r="I43" s="18">
        <f>'Preencher Lista de Veículos'!I49</f>
        <v>0</v>
      </c>
      <c r="J43" s="19">
        <f>'Preencher Lista de Veículos'!J49</f>
        <v>0</v>
      </c>
      <c r="K43" s="22" t="e">
        <f>#REF!</f>
        <v>#REF!</v>
      </c>
      <c r="L43" s="23"/>
    </row>
    <row r="44" spans="2:12" ht="15.75">
      <c r="B44" s="18">
        <f>'Preencher Lista de Veículos'!B50</f>
        <v>0</v>
      </c>
      <c r="C44" s="21">
        <f>'Preencher Lista de Veículos'!C50</f>
        <v>0</v>
      </c>
      <c r="D44" s="21">
        <f>'Preencher Lista de Veículos'!D50</f>
        <v>0</v>
      </c>
      <c r="E44" s="18">
        <f>'Preencher Lista de Veículos'!E50</f>
        <v>0</v>
      </c>
      <c r="F44" s="18">
        <f>'Preencher Lista de Veículos'!F50</f>
        <v>0</v>
      </c>
      <c r="G44" s="18">
        <f>'Preencher Lista de Veículos'!G50</f>
        <v>0</v>
      </c>
      <c r="H44" s="18">
        <f>'Preencher Lista de Veículos'!H50</f>
        <v>0</v>
      </c>
      <c r="I44" s="18">
        <f>'Preencher Lista de Veículos'!I50</f>
        <v>0</v>
      </c>
      <c r="J44" s="19">
        <f>'Preencher Lista de Veículos'!J50</f>
        <v>0</v>
      </c>
      <c r="K44" s="22" t="e">
        <f>#REF!</f>
        <v>#REF!</v>
      </c>
      <c r="L44" s="23"/>
    </row>
    <row r="45" spans="2:12" ht="15.75">
      <c r="B45" s="18">
        <f>'Preencher Lista de Veículos'!B51</f>
        <v>0</v>
      </c>
      <c r="C45" s="21">
        <f>'Preencher Lista de Veículos'!C51</f>
        <v>0</v>
      </c>
      <c r="D45" s="21">
        <f>'Preencher Lista de Veículos'!D51</f>
        <v>0</v>
      </c>
      <c r="E45" s="18">
        <f>'Preencher Lista de Veículos'!E51</f>
        <v>0</v>
      </c>
      <c r="F45" s="18">
        <f>'Preencher Lista de Veículos'!F51</f>
        <v>0</v>
      </c>
      <c r="G45" s="18">
        <f>'Preencher Lista de Veículos'!G51</f>
        <v>0</v>
      </c>
      <c r="H45" s="18">
        <f>'Preencher Lista de Veículos'!H51</f>
        <v>0</v>
      </c>
      <c r="I45" s="18">
        <f>'Preencher Lista de Veículos'!I51</f>
        <v>0</v>
      </c>
      <c r="J45" s="19">
        <f>'Preencher Lista de Veículos'!J51</f>
        <v>0</v>
      </c>
      <c r="K45" s="22" t="e">
        <f>#REF!</f>
        <v>#REF!</v>
      </c>
      <c r="L45" s="23"/>
    </row>
    <row r="46" spans="2:12" ht="15.75">
      <c r="B46" s="18">
        <f>'Preencher Lista de Veículos'!B52</f>
        <v>0</v>
      </c>
      <c r="C46" s="21">
        <f>'Preencher Lista de Veículos'!C52</f>
        <v>0</v>
      </c>
      <c r="D46" s="21">
        <f>'Preencher Lista de Veículos'!D52</f>
        <v>0</v>
      </c>
      <c r="E46" s="18">
        <f>'Preencher Lista de Veículos'!E52</f>
        <v>0</v>
      </c>
      <c r="F46" s="18">
        <f>'Preencher Lista de Veículos'!F52</f>
        <v>0</v>
      </c>
      <c r="G46" s="18">
        <f>'Preencher Lista de Veículos'!G52</f>
        <v>0</v>
      </c>
      <c r="H46" s="18">
        <f>'Preencher Lista de Veículos'!H52</f>
        <v>0</v>
      </c>
      <c r="I46" s="18">
        <f>'Preencher Lista de Veículos'!I52</f>
        <v>0</v>
      </c>
      <c r="J46" s="19">
        <f>'Preencher Lista de Veículos'!J52</f>
        <v>0</v>
      </c>
      <c r="K46" s="22" t="e">
        <f>#REF!</f>
        <v>#REF!</v>
      </c>
      <c r="L46" s="23"/>
    </row>
    <row r="47" spans="2:12" ht="15.75">
      <c r="B47" s="18">
        <f>'Preencher Lista de Veículos'!B53</f>
        <v>0</v>
      </c>
      <c r="C47" s="21">
        <f>'Preencher Lista de Veículos'!C53</f>
        <v>0</v>
      </c>
      <c r="D47" s="21">
        <f>'Preencher Lista de Veículos'!D53</f>
        <v>0</v>
      </c>
      <c r="E47" s="18">
        <f>'Preencher Lista de Veículos'!E53</f>
        <v>0</v>
      </c>
      <c r="F47" s="18">
        <f>'Preencher Lista de Veículos'!F53</f>
        <v>0</v>
      </c>
      <c r="G47" s="18">
        <f>'Preencher Lista de Veículos'!G53</f>
        <v>0</v>
      </c>
      <c r="H47" s="18">
        <f>'Preencher Lista de Veículos'!H53</f>
        <v>0</v>
      </c>
      <c r="I47" s="18">
        <f>'Preencher Lista de Veículos'!I53</f>
        <v>0</v>
      </c>
      <c r="J47" s="19">
        <f>'Preencher Lista de Veículos'!J53</f>
        <v>0</v>
      </c>
      <c r="K47" s="22" t="e">
        <f>#REF!</f>
        <v>#REF!</v>
      </c>
      <c r="L47" s="23"/>
    </row>
    <row r="48" spans="2:12" ht="15.75">
      <c r="B48" s="18">
        <f>'Preencher Lista de Veículos'!B54</f>
        <v>0</v>
      </c>
      <c r="C48" s="21">
        <f>'Preencher Lista de Veículos'!C54</f>
        <v>0</v>
      </c>
      <c r="D48" s="21">
        <f>'Preencher Lista de Veículos'!D54</f>
        <v>0</v>
      </c>
      <c r="E48" s="18">
        <f>'Preencher Lista de Veículos'!E54</f>
        <v>0</v>
      </c>
      <c r="F48" s="18">
        <f>'Preencher Lista de Veículos'!F54</f>
        <v>0</v>
      </c>
      <c r="G48" s="18">
        <f>'Preencher Lista de Veículos'!G54</f>
        <v>0</v>
      </c>
      <c r="H48" s="18">
        <f>'Preencher Lista de Veículos'!H54</f>
        <v>0</v>
      </c>
      <c r="I48" s="18">
        <f>'Preencher Lista de Veículos'!I54</f>
        <v>0</v>
      </c>
      <c r="J48" s="19">
        <f>'Preencher Lista de Veículos'!J54</f>
        <v>0</v>
      </c>
      <c r="K48" s="22" t="e">
        <f>#REF!</f>
        <v>#REF!</v>
      </c>
      <c r="L48" s="23"/>
    </row>
    <row r="49" spans="2:12" ht="15.75">
      <c r="B49" s="18">
        <f>'Preencher Lista de Veículos'!B55</f>
        <v>0</v>
      </c>
      <c r="C49" s="21">
        <f>'Preencher Lista de Veículos'!C55</f>
        <v>0</v>
      </c>
      <c r="D49" s="21">
        <f>'Preencher Lista de Veículos'!D55</f>
        <v>0</v>
      </c>
      <c r="E49" s="18">
        <f>'Preencher Lista de Veículos'!E55</f>
        <v>0</v>
      </c>
      <c r="F49" s="18">
        <f>'Preencher Lista de Veículos'!F55</f>
        <v>0</v>
      </c>
      <c r="G49" s="18">
        <f>'Preencher Lista de Veículos'!G55</f>
        <v>0</v>
      </c>
      <c r="H49" s="18">
        <f>'Preencher Lista de Veículos'!H55</f>
        <v>0</v>
      </c>
      <c r="I49" s="18">
        <f>'Preencher Lista de Veículos'!I55</f>
        <v>0</v>
      </c>
      <c r="J49" s="19">
        <f>'Preencher Lista de Veículos'!J55</f>
        <v>0</v>
      </c>
      <c r="K49" s="22" t="e">
        <f>#REF!</f>
        <v>#REF!</v>
      </c>
      <c r="L49" s="23"/>
    </row>
    <row r="50" spans="2:12" ht="15.75">
      <c r="B50" s="18">
        <f>'Preencher Lista de Veículos'!B56</f>
        <v>0</v>
      </c>
      <c r="C50" s="21">
        <f>'Preencher Lista de Veículos'!C56</f>
        <v>0</v>
      </c>
      <c r="D50" s="21">
        <f>'Preencher Lista de Veículos'!D56</f>
        <v>0</v>
      </c>
      <c r="E50" s="18">
        <f>'Preencher Lista de Veículos'!E56</f>
        <v>0</v>
      </c>
      <c r="F50" s="18">
        <f>'Preencher Lista de Veículos'!F56</f>
        <v>0</v>
      </c>
      <c r="G50" s="18">
        <f>'Preencher Lista de Veículos'!G56</f>
        <v>0</v>
      </c>
      <c r="H50" s="18">
        <f>'Preencher Lista de Veículos'!H56</f>
        <v>0</v>
      </c>
      <c r="I50" s="18">
        <f>'Preencher Lista de Veículos'!I56</f>
        <v>0</v>
      </c>
      <c r="J50" s="19">
        <f>'Preencher Lista de Veículos'!J56</f>
        <v>0</v>
      </c>
      <c r="K50" s="22" t="e">
        <f>#REF!</f>
        <v>#REF!</v>
      </c>
      <c r="L50" s="23"/>
    </row>
    <row r="51" spans="2:12" ht="15.75">
      <c r="B51" s="18">
        <f>'Preencher Lista de Veículos'!B57</f>
        <v>0</v>
      </c>
      <c r="C51" s="21">
        <f>'Preencher Lista de Veículos'!C57</f>
        <v>0</v>
      </c>
      <c r="D51" s="21">
        <f>'Preencher Lista de Veículos'!D57</f>
        <v>0</v>
      </c>
      <c r="E51" s="18">
        <f>'Preencher Lista de Veículos'!E57</f>
        <v>0</v>
      </c>
      <c r="F51" s="18">
        <f>'Preencher Lista de Veículos'!F57</f>
        <v>0</v>
      </c>
      <c r="G51" s="18">
        <f>'Preencher Lista de Veículos'!G57</f>
        <v>0</v>
      </c>
      <c r="H51" s="18">
        <f>'Preencher Lista de Veículos'!H57</f>
        <v>0</v>
      </c>
      <c r="I51" s="18">
        <f>'Preencher Lista de Veículos'!I57</f>
        <v>0</v>
      </c>
      <c r="J51" s="19">
        <f>'Preencher Lista de Veículos'!J57</f>
        <v>0</v>
      </c>
      <c r="K51" s="22" t="e">
        <f>#REF!</f>
        <v>#REF!</v>
      </c>
      <c r="L51" s="23"/>
    </row>
    <row r="52" spans="2:12" ht="15.75">
      <c r="B52" s="18">
        <f>'Preencher Lista de Veículos'!B58</f>
        <v>0</v>
      </c>
      <c r="C52" s="21">
        <f>'Preencher Lista de Veículos'!C58</f>
        <v>0</v>
      </c>
      <c r="D52" s="21">
        <f>'Preencher Lista de Veículos'!D58</f>
        <v>0</v>
      </c>
      <c r="E52" s="18">
        <f>'Preencher Lista de Veículos'!E58</f>
        <v>0</v>
      </c>
      <c r="F52" s="18">
        <f>'Preencher Lista de Veículos'!F58</f>
        <v>0</v>
      </c>
      <c r="G52" s="18">
        <f>'Preencher Lista de Veículos'!G58</f>
        <v>0</v>
      </c>
      <c r="H52" s="18">
        <f>'Preencher Lista de Veículos'!H58</f>
        <v>0</v>
      </c>
      <c r="I52" s="18">
        <f>'Preencher Lista de Veículos'!I58</f>
        <v>0</v>
      </c>
      <c r="J52" s="19">
        <f>'Preencher Lista de Veículos'!J58</f>
        <v>0</v>
      </c>
      <c r="K52" s="22" t="e">
        <f>#REF!</f>
        <v>#REF!</v>
      </c>
      <c r="L52" s="23"/>
    </row>
    <row r="53" spans="2:12" ht="15.75">
      <c r="B53" s="18">
        <f>'Preencher Lista de Veículos'!B59</f>
        <v>0</v>
      </c>
      <c r="C53" s="21">
        <f>'Preencher Lista de Veículos'!C59</f>
        <v>0</v>
      </c>
      <c r="D53" s="21">
        <f>'Preencher Lista de Veículos'!D59</f>
        <v>0</v>
      </c>
      <c r="E53" s="18">
        <f>'Preencher Lista de Veículos'!E59</f>
        <v>0</v>
      </c>
      <c r="F53" s="18">
        <f>'Preencher Lista de Veículos'!F59</f>
        <v>0</v>
      </c>
      <c r="G53" s="18">
        <f>'Preencher Lista de Veículos'!G59</f>
        <v>0</v>
      </c>
      <c r="H53" s="18">
        <f>'Preencher Lista de Veículos'!H59</f>
        <v>0</v>
      </c>
      <c r="I53" s="18">
        <f>'Preencher Lista de Veículos'!I59</f>
        <v>0</v>
      </c>
      <c r="J53" s="19">
        <f>'Preencher Lista de Veículos'!J59</f>
        <v>0</v>
      </c>
      <c r="K53" s="22" t="e">
        <f>#REF!</f>
        <v>#REF!</v>
      </c>
      <c r="L53" s="23"/>
    </row>
    <row r="54" spans="2:12" ht="15.75">
      <c r="B54" s="18">
        <f>'Preencher Lista de Veículos'!B60</f>
        <v>0</v>
      </c>
      <c r="C54" s="21">
        <f>'Preencher Lista de Veículos'!C60</f>
        <v>0</v>
      </c>
      <c r="D54" s="21">
        <f>'Preencher Lista de Veículos'!D60</f>
        <v>0</v>
      </c>
      <c r="E54" s="18">
        <f>'Preencher Lista de Veículos'!E60</f>
        <v>0</v>
      </c>
      <c r="F54" s="18">
        <f>'Preencher Lista de Veículos'!F60</f>
        <v>0</v>
      </c>
      <c r="G54" s="18">
        <f>'Preencher Lista de Veículos'!G60</f>
        <v>0</v>
      </c>
      <c r="H54" s="18">
        <f>'Preencher Lista de Veículos'!H60</f>
        <v>0</v>
      </c>
      <c r="I54" s="18">
        <f>'Preencher Lista de Veículos'!I60</f>
        <v>0</v>
      </c>
      <c r="J54" s="19">
        <f>'Preencher Lista de Veículos'!J60</f>
        <v>0</v>
      </c>
      <c r="K54" s="22" t="e">
        <f>#REF!</f>
        <v>#REF!</v>
      </c>
      <c r="L54" s="23"/>
    </row>
    <row r="55" spans="2:12" ht="15.75">
      <c r="B55" s="18">
        <f>'Preencher Lista de Veículos'!B61</f>
        <v>0</v>
      </c>
      <c r="C55" s="21">
        <f>'Preencher Lista de Veículos'!C61</f>
        <v>0</v>
      </c>
      <c r="D55" s="21">
        <f>'Preencher Lista de Veículos'!D61</f>
        <v>0</v>
      </c>
      <c r="E55" s="18">
        <f>'Preencher Lista de Veículos'!E61</f>
        <v>0</v>
      </c>
      <c r="F55" s="18">
        <f>'Preencher Lista de Veículos'!F61</f>
        <v>0</v>
      </c>
      <c r="G55" s="18">
        <f>'Preencher Lista de Veículos'!G61</f>
        <v>0</v>
      </c>
      <c r="H55" s="18">
        <f>'Preencher Lista de Veículos'!H61</f>
        <v>0</v>
      </c>
      <c r="I55" s="18">
        <f>'Preencher Lista de Veículos'!I61</f>
        <v>0</v>
      </c>
      <c r="J55" s="19">
        <f>'Preencher Lista de Veículos'!J61</f>
        <v>0</v>
      </c>
      <c r="K55" s="22" t="e">
        <f>#REF!</f>
        <v>#REF!</v>
      </c>
      <c r="L55" s="23"/>
    </row>
    <row r="56" spans="2:12" ht="15.75">
      <c r="B56" s="18">
        <f>'Preencher Lista de Veículos'!B62</f>
        <v>0</v>
      </c>
      <c r="C56" s="21">
        <f>'Preencher Lista de Veículos'!C62</f>
        <v>0</v>
      </c>
      <c r="D56" s="21">
        <f>'Preencher Lista de Veículos'!D62</f>
        <v>0</v>
      </c>
      <c r="E56" s="18">
        <f>'Preencher Lista de Veículos'!E62</f>
        <v>0</v>
      </c>
      <c r="F56" s="18">
        <f>'Preencher Lista de Veículos'!F62</f>
        <v>0</v>
      </c>
      <c r="G56" s="18">
        <f>'Preencher Lista de Veículos'!G62</f>
        <v>0</v>
      </c>
      <c r="H56" s="18">
        <f>'Preencher Lista de Veículos'!H62</f>
        <v>0</v>
      </c>
      <c r="I56" s="18">
        <f>'Preencher Lista de Veículos'!I62</f>
        <v>0</v>
      </c>
      <c r="J56" s="19">
        <f>'Preencher Lista de Veículos'!J62</f>
        <v>0</v>
      </c>
      <c r="K56" s="22" t="e">
        <f>#REF!</f>
        <v>#REF!</v>
      </c>
      <c r="L56" s="23"/>
    </row>
    <row r="57" spans="2:12" ht="15.75">
      <c r="B57" s="18">
        <f>'Preencher Lista de Veículos'!B63</f>
        <v>0</v>
      </c>
      <c r="C57" s="21">
        <f>'Preencher Lista de Veículos'!C63</f>
        <v>0</v>
      </c>
      <c r="D57" s="21">
        <f>'Preencher Lista de Veículos'!D63</f>
        <v>0</v>
      </c>
      <c r="E57" s="18">
        <f>'Preencher Lista de Veículos'!E63</f>
        <v>0</v>
      </c>
      <c r="F57" s="18">
        <f>'Preencher Lista de Veículos'!F63</f>
        <v>0</v>
      </c>
      <c r="G57" s="18">
        <f>'Preencher Lista de Veículos'!G63</f>
        <v>0</v>
      </c>
      <c r="H57" s="18">
        <f>'Preencher Lista de Veículos'!H63</f>
        <v>0</v>
      </c>
      <c r="I57" s="18">
        <f>'Preencher Lista de Veículos'!I63</f>
        <v>0</v>
      </c>
      <c r="J57" s="19">
        <f>'Preencher Lista de Veículos'!J63</f>
        <v>0</v>
      </c>
      <c r="K57" s="22" t="e">
        <f>#REF!</f>
        <v>#REF!</v>
      </c>
      <c r="L57" s="23"/>
    </row>
    <row r="58" spans="2:12" ht="15.75">
      <c r="B58" s="18">
        <f>'Preencher Lista de Veículos'!B64</f>
        <v>0</v>
      </c>
      <c r="C58" s="21">
        <f>'Preencher Lista de Veículos'!C64</f>
        <v>0</v>
      </c>
      <c r="D58" s="21">
        <f>'Preencher Lista de Veículos'!D64</f>
        <v>0</v>
      </c>
      <c r="E58" s="18">
        <f>'Preencher Lista de Veículos'!E64</f>
        <v>0</v>
      </c>
      <c r="F58" s="18">
        <f>'Preencher Lista de Veículos'!F64</f>
        <v>0</v>
      </c>
      <c r="G58" s="18">
        <f>'Preencher Lista de Veículos'!G64</f>
        <v>0</v>
      </c>
      <c r="H58" s="18">
        <f>'Preencher Lista de Veículos'!H64</f>
        <v>0</v>
      </c>
      <c r="I58" s="18">
        <f>'Preencher Lista de Veículos'!I64</f>
        <v>0</v>
      </c>
      <c r="J58" s="19">
        <f>'Preencher Lista de Veículos'!J64</f>
        <v>0</v>
      </c>
      <c r="K58" s="22" t="e">
        <f>#REF!</f>
        <v>#REF!</v>
      </c>
      <c r="L58" s="23"/>
    </row>
    <row r="59" spans="2:12" ht="15.75">
      <c r="B59" s="18">
        <f>'Preencher Lista de Veículos'!B65</f>
        <v>0</v>
      </c>
      <c r="C59" s="21">
        <f>'Preencher Lista de Veículos'!C65</f>
        <v>0</v>
      </c>
      <c r="D59" s="21">
        <f>'Preencher Lista de Veículos'!D65</f>
        <v>0</v>
      </c>
      <c r="E59" s="18">
        <f>'Preencher Lista de Veículos'!E65</f>
        <v>0</v>
      </c>
      <c r="F59" s="18">
        <f>'Preencher Lista de Veículos'!F65</f>
        <v>0</v>
      </c>
      <c r="G59" s="18">
        <f>'Preencher Lista de Veículos'!G65</f>
        <v>0</v>
      </c>
      <c r="H59" s="18">
        <f>'Preencher Lista de Veículos'!H65</f>
        <v>0</v>
      </c>
      <c r="I59" s="18">
        <f>'Preencher Lista de Veículos'!I65</f>
        <v>0</v>
      </c>
      <c r="J59" s="19">
        <f>'Preencher Lista de Veículos'!J65</f>
        <v>0</v>
      </c>
      <c r="K59" s="22" t="e">
        <f>#REF!</f>
        <v>#REF!</v>
      </c>
      <c r="L59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V51"/>
  <sheetViews>
    <sheetView showGridLines="0" workbookViewId="0">
      <selection activeCell="D11" sqref="D11"/>
    </sheetView>
  </sheetViews>
  <sheetFormatPr defaultRowHeight="15"/>
  <cols>
    <col min="1" max="1" width="3.28515625" style="42" customWidth="1"/>
    <col min="2" max="3" width="11.140625" style="42" customWidth="1"/>
    <col min="4" max="4" width="15.42578125" style="42" bestFit="1" customWidth="1"/>
    <col min="5" max="5" width="12.28515625" style="42" customWidth="1"/>
    <col min="6" max="6" width="2.5703125" style="42" customWidth="1"/>
    <col min="7" max="8" width="11.5703125" style="42" customWidth="1"/>
    <col min="9" max="9" width="15.42578125" style="42" customWidth="1"/>
    <col min="10" max="10" width="11.5703125" style="42" customWidth="1"/>
    <col min="11" max="11" width="2.7109375" style="42" customWidth="1"/>
    <col min="12" max="12" width="11.140625" style="42" customWidth="1"/>
    <col min="13" max="13" width="10.42578125" style="42" customWidth="1"/>
    <col min="14" max="14" width="17.42578125" style="42" customWidth="1"/>
    <col min="15" max="15" width="12.5703125" style="42" customWidth="1"/>
    <col min="16" max="16" width="5" style="42" bestFit="1" customWidth="1"/>
    <col min="17" max="17" width="12.140625" style="42" customWidth="1"/>
    <col min="18" max="18" width="10.5703125" style="42" customWidth="1"/>
    <col min="19" max="19" width="16" style="42" customWidth="1"/>
    <col min="20" max="20" width="10.85546875" style="42" customWidth="1"/>
    <col min="21" max="29" width="9.140625" style="42"/>
    <col min="30" max="30" width="9.140625" style="42" customWidth="1"/>
    <col min="31" max="33" width="9.140625" style="42" hidden="1" customWidth="1"/>
    <col min="34" max="34" width="11.5703125" style="42" hidden="1" customWidth="1"/>
    <col min="35" max="35" width="10.5703125" style="42" hidden="1" customWidth="1"/>
    <col min="36" max="37" width="9.5703125" style="42" hidden="1" customWidth="1"/>
    <col min="38" max="38" width="9.140625" style="42" hidden="1" customWidth="1"/>
    <col min="39" max="40" width="9.5703125" style="42" hidden="1" customWidth="1"/>
    <col min="41" max="48" width="9.140625" style="42" hidden="1" customWidth="1"/>
    <col min="49" max="55" width="0" style="42" hidden="1" customWidth="1"/>
    <col min="56" max="16384" width="9.140625" style="42"/>
  </cols>
  <sheetData>
    <row r="1" spans="2:40" ht="18.75">
      <c r="B1" s="71" t="s">
        <v>166</v>
      </c>
      <c r="C1" s="72"/>
      <c r="D1" s="72"/>
      <c r="E1" s="72"/>
      <c r="F1" s="64"/>
      <c r="G1" s="64"/>
      <c r="H1" s="64"/>
    </row>
    <row r="3" spans="2:40">
      <c r="B3" s="142"/>
      <c r="C3" s="140" t="s">
        <v>3073</v>
      </c>
    </row>
    <row r="4" spans="2:40">
      <c r="B4" s="143"/>
      <c r="C4" s="140" t="s">
        <v>3074</v>
      </c>
      <c r="D4" s="73"/>
      <c r="E4" s="73"/>
    </row>
    <row r="6" spans="2:40" ht="18.75">
      <c r="B6" s="182" t="s">
        <v>144</v>
      </c>
      <c r="C6" s="182"/>
      <c r="D6" s="182"/>
      <c r="E6" s="182"/>
      <c r="F6" s="69"/>
      <c r="G6" s="182" t="s">
        <v>145</v>
      </c>
      <c r="H6" s="182"/>
      <c r="I6" s="182"/>
      <c r="J6" s="182"/>
      <c r="K6" s="69"/>
      <c r="L6" s="182" t="s">
        <v>78</v>
      </c>
      <c r="M6" s="182"/>
      <c r="N6" s="182"/>
      <c r="O6" s="182"/>
      <c r="Q6" s="182" t="s">
        <v>148</v>
      </c>
      <c r="R6" s="183"/>
      <c r="S6" s="183"/>
      <c r="T6" s="183"/>
    </row>
    <row r="7" spans="2:40" ht="15.75" thickBot="1">
      <c r="B7" s="37"/>
      <c r="C7" s="37"/>
      <c r="D7" s="37"/>
      <c r="E7" s="37"/>
      <c r="AG7" s="42" t="s">
        <v>139</v>
      </c>
      <c r="AH7" s="43" t="s">
        <v>122</v>
      </c>
      <c r="AI7" s="43" t="s">
        <v>70</v>
      </c>
      <c r="AJ7" s="43" t="s">
        <v>71</v>
      </c>
      <c r="AK7" s="43" t="s">
        <v>126</v>
      </c>
      <c r="AL7" s="43" t="s">
        <v>72</v>
      </c>
      <c r="AM7" s="43" t="s">
        <v>73</v>
      </c>
      <c r="AN7" s="43" t="s">
        <v>129</v>
      </c>
    </row>
    <row r="8" spans="2:40" ht="19.5" thickBot="1">
      <c r="B8" s="175" t="s">
        <v>150</v>
      </c>
      <c r="C8" s="184" t="s">
        <v>151</v>
      </c>
      <c r="D8" s="188"/>
      <c r="E8" s="189"/>
      <c r="F8" s="49"/>
      <c r="G8" s="175" t="s">
        <v>156</v>
      </c>
      <c r="H8" s="184" t="s">
        <v>151</v>
      </c>
      <c r="I8" s="188"/>
      <c r="J8" s="189"/>
      <c r="K8" s="49"/>
      <c r="L8" s="175" t="s">
        <v>147</v>
      </c>
      <c r="M8" s="184" t="s">
        <v>155</v>
      </c>
      <c r="N8" s="190"/>
      <c r="O8" s="191"/>
      <c r="Q8" s="175" t="s">
        <v>149</v>
      </c>
      <c r="R8" s="176"/>
      <c r="S8" s="176"/>
      <c r="T8" s="177"/>
      <c r="AG8" s="42" t="s">
        <v>125</v>
      </c>
      <c r="AH8" s="44">
        <v>6000000</v>
      </c>
      <c r="AI8" s="44">
        <v>10000</v>
      </c>
      <c r="AJ8" s="44">
        <v>1000</v>
      </c>
      <c r="AK8" s="45">
        <v>0</v>
      </c>
      <c r="AL8" s="43" t="s">
        <v>127</v>
      </c>
      <c r="AM8" s="44">
        <v>10</v>
      </c>
      <c r="AN8" s="44">
        <v>500</v>
      </c>
    </row>
    <row r="9" spans="2:40">
      <c r="B9" s="53"/>
      <c r="C9" s="54"/>
      <c r="D9" s="54"/>
      <c r="E9" s="55"/>
      <c r="G9" s="53"/>
      <c r="H9" s="54"/>
      <c r="I9" s="54"/>
      <c r="J9" s="55"/>
      <c r="L9" s="53"/>
      <c r="M9" s="54"/>
      <c r="N9" s="54"/>
      <c r="O9" s="55"/>
      <c r="Q9" s="53"/>
      <c r="R9" s="54"/>
      <c r="S9" s="54"/>
      <c r="T9" s="55"/>
      <c r="AG9" s="42" t="s">
        <v>124</v>
      </c>
      <c r="AH9" s="44">
        <v>50000000</v>
      </c>
      <c r="AI9" s="44">
        <v>15000</v>
      </c>
      <c r="AJ9" s="44">
        <v>1250</v>
      </c>
      <c r="AK9" s="45">
        <v>0.02</v>
      </c>
      <c r="AL9" s="43" t="s">
        <v>128</v>
      </c>
      <c r="AM9" s="44">
        <v>20</v>
      </c>
      <c r="AN9" s="44">
        <v>1000</v>
      </c>
    </row>
    <row r="10" spans="2:40" ht="43.5" customHeight="1">
      <c r="B10" s="154" t="s">
        <v>138</v>
      </c>
      <c r="C10" s="155" t="s">
        <v>146</v>
      </c>
      <c r="D10" s="155" t="s">
        <v>140</v>
      </c>
      <c r="E10" s="156" t="s">
        <v>86</v>
      </c>
      <c r="G10" s="154" t="s">
        <v>138</v>
      </c>
      <c r="H10" s="155" t="s">
        <v>146</v>
      </c>
      <c r="I10" s="155" t="s">
        <v>140</v>
      </c>
      <c r="J10" s="156" t="s">
        <v>86</v>
      </c>
      <c r="L10" s="154" t="s">
        <v>138</v>
      </c>
      <c r="M10" s="155" t="s">
        <v>146</v>
      </c>
      <c r="N10" s="155" t="s">
        <v>140</v>
      </c>
      <c r="O10" s="156" t="s">
        <v>86</v>
      </c>
      <c r="Q10" s="154" t="s">
        <v>138</v>
      </c>
      <c r="R10" s="155" t="s">
        <v>146</v>
      </c>
      <c r="S10" s="155" t="s">
        <v>140</v>
      </c>
      <c r="T10" s="156" t="s">
        <v>86</v>
      </c>
      <c r="AH10" s="44">
        <v>12000000</v>
      </c>
      <c r="AI10" s="44">
        <v>25000</v>
      </c>
      <c r="AJ10" s="44">
        <v>1500</v>
      </c>
      <c r="AK10" s="45">
        <v>0.04</v>
      </c>
      <c r="AL10" s="43"/>
      <c r="AM10" s="44">
        <v>30</v>
      </c>
      <c r="AN10" s="44"/>
    </row>
    <row r="11" spans="2:40" ht="15.75" thickBot="1">
      <c r="B11" s="56" t="s">
        <v>64</v>
      </c>
      <c r="C11" s="141" t="s">
        <v>125</v>
      </c>
      <c r="D11" s="146">
        <v>50000000</v>
      </c>
      <c r="E11" s="58" t="s">
        <v>141</v>
      </c>
      <c r="G11" s="56" t="s">
        <v>64</v>
      </c>
      <c r="H11" s="160" t="s">
        <v>125</v>
      </c>
      <c r="I11" s="147">
        <v>50000000</v>
      </c>
      <c r="J11" s="58" t="s">
        <v>141</v>
      </c>
      <c r="L11" s="56" t="s">
        <v>64</v>
      </c>
      <c r="M11" s="81" t="s">
        <v>125</v>
      </c>
      <c r="N11" s="147">
        <v>50000000</v>
      </c>
      <c r="O11" s="58" t="s">
        <v>141</v>
      </c>
      <c r="Q11" s="60" t="s">
        <v>64</v>
      </c>
      <c r="R11" s="82" t="s">
        <v>125</v>
      </c>
      <c r="S11" s="165">
        <v>50000000</v>
      </c>
      <c r="T11" s="63" t="s">
        <v>141</v>
      </c>
      <c r="AI11" s="48">
        <v>50000</v>
      </c>
      <c r="AJ11" s="44">
        <v>2500</v>
      </c>
      <c r="AK11" s="45">
        <v>0.08</v>
      </c>
      <c r="AL11" s="43"/>
      <c r="AM11" s="43"/>
      <c r="AN11" s="43"/>
    </row>
    <row r="12" spans="2:40">
      <c r="B12" s="56" t="s">
        <v>4</v>
      </c>
      <c r="C12" s="141" t="s">
        <v>125</v>
      </c>
      <c r="D12" s="146">
        <v>15000</v>
      </c>
      <c r="E12" s="58" t="s">
        <v>141</v>
      </c>
      <c r="G12" s="56" t="s">
        <v>4</v>
      </c>
      <c r="H12" s="144" t="s">
        <v>124</v>
      </c>
      <c r="I12" s="147">
        <v>10000</v>
      </c>
      <c r="J12" s="58" t="s">
        <v>141</v>
      </c>
      <c r="L12" s="56" t="s">
        <v>8</v>
      </c>
      <c r="M12" s="144" t="s">
        <v>124</v>
      </c>
      <c r="N12" s="57"/>
      <c r="O12" s="58" t="s">
        <v>141</v>
      </c>
      <c r="AH12" s="43"/>
      <c r="AI12" s="44">
        <v>37500</v>
      </c>
      <c r="AJ12" s="43"/>
      <c r="AK12" s="45">
        <v>0.12</v>
      </c>
      <c r="AL12" s="43"/>
      <c r="AM12" s="43"/>
      <c r="AN12" s="43"/>
    </row>
    <row r="13" spans="2:40">
      <c r="B13" s="56" t="s">
        <v>8</v>
      </c>
      <c r="C13" s="141" t="s">
        <v>125</v>
      </c>
      <c r="D13" s="57"/>
      <c r="E13" s="58" t="s">
        <v>141</v>
      </c>
      <c r="G13" s="56" t="s">
        <v>11</v>
      </c>
      <c r="H13" s="144" t="s">
        <v>124</v>
      </c>
      <c r="I13" s="151"/>
      <c r="J13" s="58" t="s">
        <v>141</v>
      </c>
      <c r="L13" s="56" t="s">
        <v>11</v>
      </c>
      <c r="M13" s="144" t="s">
        <v>124</v>
      </c>
      <c r="N13" s="57"/>
      <c r="O13" s="58" t="s">
        <v>141</v>
      </c>
      <c r="AK13" s="45">
        <v>0.2</v>
      </c>
    </row>
    <row r="14" spans="2:40">
      <c r="B14" s="56" t="s">
        <v>11</v>
      </c>
      <c r="C14" s="141" t="s">
        <v>125</v>
      </c>
      <c r="D14" s="57"/>
      <c r="E14" s="58" t="s">
        <v>141</v>
      </c>
      <c r="G14" s="56" t="s">
        <v>8</v>
      </c>
      <c r="H14" s="144" t="s">
        <v>124</v>
      </c>
      <c r="I14" s="151"/>
      <c r="J14" s="58" t="s">
        <v>141</v>
      </c>
      <c r="L14" s="56" t="s">
        <v>3</v>
      </c>
      <c r="M14" s="144" t="s">
        <v>124</v>
      </c>
      <c r="N14" s="52" t="s">
        <v>142</v>
      </c>
      <c r="O14" s="59">
        <v>0.2</v>
      </c>
    </row>
    <row r="15" spans="2:40" ht="15.75" thickBot="1">
      <c r="B15" s="56" t="s">
        <v>1</v>
      </c>
      <c r="C15" s="144" t="s">
        <v>124</v>
      </c>
      <c r="D15" s="147">
        <v>1000</v>
      </c>
      <c r="E15" s="58" t="s">
        <v>141</v>
      </c>
      <c r="G15" s="60" t="s">
        <v>1</v>
      </c>
      <c r="H15" s="145" t="s">
        <v>124</v>
      </c>
      <c r="I15" s="165">
        <v>1500</v>
      </c>
      <c r="J15" s="63" t="s">
        <v>141</v>
      </c>
      <c r="L15" s="56" t="s">
        <v>0</v>
      </c>
      <c r="M15" s="144" t="s">
        <v>124</v>
      </c>
      <c r="N15" s="52" t="s">
        <v>142</v>
      </c>
      <c r="O15" s="59">
        <v>0.2</v>
      </c>
    </row>
    <row r="16" spans="2:40">
      <c r="B16" s="56" t="s">
        <v>75</v>
      </c>
      <c r="C16" s="144" t="s">
        <v>124</v>
      </c>
      <c r="D16" s="148"/>
      <c r="E16" s="58" t="s">
        <v>141</v>
      </c>
      <c r="G16" s="66"/>
      <c r="H16" s="51"/>
      <c r="I16" s="57"/>
      <c r="J16" s="52"/>
      <c r="L16" s="56" t="s">
        <v>2</v>
      </c>
      <c r="M16" s="160" t="str">
        <f>M15</f>
        <v>N</v>
      </c>
      <c r="N16" s="52" t="s">
        <v>142</v>
      </c>
      <c r="O16" s="59">
        <v>0.2</v>
      </c>
      <c r="R16" s="50"/>
      <c r="S16" s="47"/>
      <c r="T16" s="46"/>
    </row>
    <row r="17" spans="2:32" ht="15.75" thickBot="1">
      <c r="B17" s="60" t="s">
        <v>10</v>
      </c>
      <c r="C17" s="145" t="s">
        <v>124</v>
      </c>
      <c r="D17" s="149">
        <v>10</v>
      </c>
      <c r="E17" s="70"/>
      <c r="G17" s="65"/>
      <c r="H17" s="65"/>
      <c r="I17" s="65"/>
      <c r="J17" s="65"/>
      <c r="L17" s="60" t="s">
        <v>5</v>
      </c>
      <c r="M17" s="166" t="str">
        <f>M15</f>
        <v>N</v>
      </c>
      <c r="N17" s="61" t="s">
        <v>142</v>
      </c>
      <c r="O17" s="62">
        <v>0.2</v>
      </c>
    </row>
    <row r="18" spans="2:32" ht="15.75" thickBot="1">
      <c r="L18" s="66"/>
      <c r="M18" s="52"/>
      <c r="N18" s="52"/>
      <c r="O18" s="68"/>
    </row>
    <row r="19" spans="2:32" ht="19.5" thickBot="1">
      <c r="B19" s="175" t="s">
        <v>152</v>
      </c>
      <c r="C19" s="184" t="s">
        <v>153</v>
      </c>
      <c r="D19" s="184"/>
      <c r="E19" s="192"/>
      <c r="G19" s="175" t="s">
        <v>157</v>
      </c>
      <c r="H19" s="184" t="s">
        <v>155</v>
      </c>
      <c r="I19" s="190"/>
      <c r="J19" s="191"/>
    </row>
    <row r="20" spans="2:32" ht="19.5" thickBot="1">
      <c r="B20" s="53"/>
      <c r="C20" s="54"/>
      <c r="D20" s="54"/>
      <c r="E20" s="55"/>
      <c r="G20" s="53"/>
      <c r="H20" s="54"/>
      <c r="I20" s="54"/>
      <c r="J20" s="55"/>
      <c r="L20" s="187" t="s">
        <v>106</v>
      </c>
      <c r="M20" s="187"/>
      <c r="N20" s="187"/>
      <c r="O20" s="187"/>
      <c r="P20" s="187"/>
      <c r="Q20" s="187"/>
      <c r="R20" s="187"/>
      <c r="S20" s="187"/>
      <c r="T20" s="187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</row>
    <row r="21" spans="2:32" ht="30">
      <c r="B21" s="154" t="s">
        <v>138</v>
      </c>
      <c r="C21" s="155" t="s">
        <v>146</v>
      </c>
      <c r="D21" s="155" t="s">
        <v>140</v>
      </c>
      <c r="E21" s="156" t="s">
        <v>86</v>
      </c>
      <c r="G21" s="154" t="s">
        <v>138</v>
      </c>
      <c r="H21" s="155" t="s">
        <v>146</v>
      </c>
      <c r="I21" s="155" t="s">
        <v>140</v>
      </c>
      <c r="J21" s="156" t="s">
        <v>86</v>
      </c>
      <c r="L21" s="167" t="s">
        <v>107</v>
      </c>
      <c r="M21" s="168" t="s">
        <v>198</v>
      </c>
      <c r="N21" s="168"/>
      <c r="O21" s="169"/>
      <c r="P21" s="167" t="s">
        <v>117</v>
      </c>
      <c r="Q21" s="168" t="s">
        <v>3075</v>
      </c>
      <c r="R21" s="168"/>
      <c r="S21" s="168"/>
      <c r="T21" s="16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</row>
    <row r="22" spans="2:32">
      <c r="B22" s="56" t="s">
        <v>64</v>
      </c>
      <c r="C22" s="81" t="s">
        <v>125</v>
      </c>
      <c r="D22" s="147">
        <v>50000000</v>
      </c>
      <c r="E22" s="58" t="s">
        <v>141</v>
      </c>
      <c r="G22" s="56" t="s">
        <v>64</v>
      </c>
      <c r="H22" s="160" t="s">
        <v>125</v>
      </c>
      <c r="I22" s="147">
        <v>50000000</v>
      </c>
      <c r="J22" s="161" t="s">
        <v>141</v>
      </c>
      <c r="L22" s="167" t="s">
        <v>108</v>
      </c>
      <c r="M22" s="168" t="s">
        <v>89</v>
      </c>
      <c r="N22" s="168"/>
      <c r="O22" s="169"/>
      <c r="P22" s="167" t="s">
        <v>118</v>
      </c>
      <c r="Q22" s="168" t="s">
        <v>90</v>
      </c>
      <c r="R22" s="168"/>
      <c r="S22" s="168"/>
      <c r="T22" s="169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</row>
    <row r="23" spans="2:32">
      <c r="B23" s="56" t="s">
        <v>4</v>
      </c>
      <c r="C23" s="81" t="s">
        <v>125</v>
      </c>
      <c r="D23" s="147">
        <v>15000</v>
      </c>
      <c r="E23" s="58" t="s">
        <v>141</v>
      </c>
      <c r="G23" s="56" t="s">
        <v>4</v>
      </c>
      <c r="H23" s="144" t="s">
        <v>124</v>
      </c>
      <c r="I23" s="147">
        <v>15000</v>
      </c>
      <c r="J23" s="161" t="s">
        <v>141</v>
      </c>
      <c r="L23" s="167" t="s">
        <v>109</v>
      </c>
      <c r="M23" s="168" t="s">
        <v>88</v>
      </c>
      <c r="N23" s="168"/>
      <c r="O23" s="169"/>
      <c r="P23" s="167" t="s">
        <v>119</v>
      </c>
      <c r="Q23" s="168" t="s">
        <v>202</v>
      </c>
      <c r="R23" s="168"/>
      <c r="S23" s="168"/>
      <c r="T23" s="169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</row>
    <row r="24" spans="2:32">
      <c r="B24" s="56" t="s">
        <v>8</v>
      </c>
      <c r="C24" s="81" t="s">
        <v>125</v>
      </c>
      <c r="D24" s="181"/>
      <c r="E24" s="58" t="s">
        <v>141</v>
      </c>
      <c r="G24" s="56" t="s">
        <v>8</v>
      </c>
      <c r="H24" s="144" t="s">
        <v>124</v>
      </c>
      <c r="I24" s="151"/>
      <c r="J24" s="161" t="s">
        <v>141</v>
      </c>
      <c r="L24" s="167" t="s">
        <v>110</v>
      </c>
      <c r="M24" s="168" t="s">
        <v>199</v>
      </c>
      <c r="N24" s="168"/>
      <c r="O24" s="169"/>
      <c r="P24" s="167" t="s">
        <v>120</v>
      </c>
      <c r="Q24" s="168" t="s">
        <v>203</v>
      </c>
      <c r="R24" s="168"/>
      <c r="S24" s="168"/>
      <c r="T24" s="169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</row>
    <row r="25" spans="2:32">
      <c r="B25" s="56" t="s">
        <v>11</v>
      </c>
      <c r="C25" s="81" t="s">
        <v>125</v>
      </c>
      <c r="D25" s="181"/>
      <c r="E25" s="58" t="s">
        <v>141</v>
      </c>
      <c r="G25" s="56" t="s">
        <v>11</v>
      </c>
      <c r="H25" s="144" t="s">
        <v>124</v>
      </c>
      <c r="I25" s="151"/>
      <c r="J25" s="161" t="s">
        <v>141</v>
      </c>
      <c r="L25" s="167" t="s">
        <v>111</v>
      </c>
      <c r="M25" s="168" t="s">
        <v>87</v>
      </c>
      <c r="N25" s="168"/>
      <c r="O25" s="169"/>
      <c r="P25" s="170"/>
      <c r="Q25" s="168"/>
      <c r="R25" s="168"/>
      <c r="S25" s="168"/>
      <c r="T25" s="169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</row>
    <row r="26" spans="2:32">
      <c r="B26" s="56" t="s">
        <v>1</v>
      </c>
      <c r="C26" s="144" t="s">
        <v>124</v>
      </c>
      <c r="D26" s="147">
        <v>1000</v>
      </c>
      <c r="E26" s="58" t="s">
        <v>141</v>
      </c>
      <c r="G26" s="56" t="s">
        <v>1</v>
      </c>
      <c r="H26" s="144" t="s">
        <v>124</v>
      </c>
      <c r="I26" s="147">
        <v>1500</v>
      </c>
      <c r="J26" s="161" t="s">
        <v>141</v>
      </c>
      <c r="L26" s="167" t="s">
        <v>112</v>
      </c>
      <c r="M26" s="168" t="s">
        <v>91</v>
      </c>
      <c r="N26" s="168"/>
      <c r="O26" s="169"/>
      <c r="P26" s="170"/>
      <c r="Q26" s="168"/>
      <c r="R26" s="168"/>
      <c r="S26" s="168"/>
      <c r="T26" s="169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</row>
    <row r="27" spans="2:32">
      <c r="B27" s="56" t="s">
        <v>3</v>
      </c>
      <c r="C27" s="144" t="s">
        <v>124</v>
      </c>
      <c r="D27" s="153" t="s">
        <v>142</v>
      </c>
      <c r="E27" s="59">
        <v>0</v>
      </c>
      <c r="G27" s="56" t="s">
        <v>3</v>
      </c>
      <c r="H27" s="144" t="s">
        <v>124</v>
      </c>
      <c r="I27" s="150" t="s">
        <v>142</v>
      </c>
      <c r="J27" s="162">
        <v>0</v>
      </c>
      <c r="L27" s="167" t="s">
        <v>113</v>
      </c>
      <c r="M27" s="168" t="s">
        <v>200</v>
      </c>
      <c r="N27" s="168"/>
      <c r="O27" s="169"/>
      <c r="P27" s="170"/>
      <c r="Q27" s="168"/>
      <c r="R27" s="168"/>
      <c r="S27" s="168"/>
      <c r="T27" s="169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</row>
    <row r="28" spans="2:32">
      <c r="B28" s="56" t="s">
        <v>75</v>
      </c>
      <c r="C28" s="144" t="s">
        <v>124</v>
      </c>
      <c r="D28" s="152" t="s">
        <v>143</v>
      </c>
      <c r="E28" s="58" t="s">
        <v>141</v>
      </c>
      <c r="G28" s="56" t="s">
        <v>0</v>
      </c>
      <c r="H28" s="144" t="s">
        <v>124</v>
      </c>
      <c r="I28" s="150" t="s">
        <v>142</v>
      </c>
      <c r="J28" s="163">
        <v>0.12</v>
      </c>
      <c r="L28" s="167" t="s">
        <v>114</v>
      </c>
      <c r="M28" s="168" t="s">
        <v>201</v>
      </c>
      <c r="N28" s="168"/>
      <c r="O28" s="169"/>
      <c r="P28" s="170"/>
      <c r="Q28" s="168"/>
      <c r="R28" s="168"/>
      <c r="S28" s="168"/>
      <c r="T28" s="169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</row>
    <row r="29" spans="2:32">
      <c r="B29" s="56" t="s">
        <v>9</v>
      </c>
      <c r="C29" s="144" t="s">
        <v>124</v>
      </c>
      <c r="D29" s="157" t="s">
        <v>128</v>
      </c>
      <c r="E29" s="58" t="s">
        <v>141</v>
      </c>
      <c r="G29" s="56" t="s">
        <v>2</v>
      </c>
      <c r="H29" s="144" t="s">
        <v>124</v>
      </c>
      <c r="I29" s="150" t="s">
        <v>142</v>
      </c>
      <c r="J29" s="163">
        <v>0.12</v>
      </c>
      <c r="L29" s="167" t="s">
        <v>115</v>
      </c>
      <c r="M29" s="168" t="s">
        <v>99</v>
      </c>
      <c r="N29" s="168"/>
      <c r="O29" s="169"/>
      <c r="P29" s="170"/>
      <c r="Q29" s="168"/>
      <c r="R29" s="168"/>
      <c r="S29" s="168"/>
      <c r="T29" s="169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</row>
    <row r="30" spans="2:32" ht="15.75" thickBot="1">
      <c r="B30" s="60" t="s">
        <v>10</v>
      </c>
      <c r="C30" s="145" t="s">
        <v>124</v>
      </c>
      <c r="D30" s="159">
        <v>30</v>
      </c>
      <c r="E30" s="63" t="s">
        <v>141</v>
      </c>
      <c r="G30" s="56" t="s">
        <v>6</v>
      </c>
      <c r="H30" s="144" t="s">
        <v>124</v>
      </c>
      <c r="I30" s="150" t="s">
        <v>142</v>
      </c>
      <c r="J30" s="163">
        <v>0.12</v>
      </c>
      <c r="L30" s="171" t="s">
        <v>116</v>
      </c>
      <c r="M30" s="172" t="s">
        <v>92</v>
      </c>
      <c r="N30" s="172"/>
      <c r="O30" s="173"/>
      <c r="P30" s="174"/>
      <c r="Q30" s="172"/>
      <c r="R30" s="172"/>
      <c r="S30" s="172"/>
      <c r="T30" s="173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</row>
    <row r="31" spans="2:32" ht="15.75" thickBot="1">
      <c r="G31" s="56" t="s">
        <v>5</v>
      </c>
      <c r="H31" s="144" t="s">
        <v>124</v>
      </c>
      <c r="I31" s="150" t="s">
        <v>142</v>
      </c>
      <c r="J31" s="163">
        <v>0.12</v>
      </c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</row>
    <row r="32" spans="2:32" ht="19.5" thickBot="1">
      <c r="B32" s="175" t="s">
        <v>154</v>
      </c>
      <c r="C32" s="184" t="s">
        <v>155</v>
      </c>
      <c r="D32" s="185"/>
      <c r="E32" s="186"/>
      <c r="G32" s="60" t="s">
        <v>10</v>
      </c>
      <c r="H32" s="145" t="s">
        <v>124</v>
      </c>
      <c r="I32" s="149">
        <v>30</v>
      </c>
      <c r="J32" s="164" t="s">
        <v>141</v>
      </c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</row>
    <row r="33" spans="2:32">
      <c r="B33" s="53"/>
      <c r="C33" s="54"/>
      <c r="D33" s="54"/>
      <c r="E33" s="55"/>
      <c r="G33" s="66"/>
      <c r="H33" s="51"/>
      <c r="I33" s="67"/>
      <c r="J33" s="68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</row>
    <row r="34" spans="2:32" ht="30">
      <c r="B34" s="154" t="s">
        <v>138</v>
      </c>
      <c r="C34" s="155" t="s">
        <v>146</v>
      </c>
      <c r="D34" s="155" t="s">
        <v>140</v>
      </c>
      <c r="E34" s="156" t="s">
        <v>86</v>
      </c>
      <c r="G34" s="65"/>
      <c r="H34" s="65"/>
      <c r="I34" s="65"/>
      <c r="J34" s="65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</row>
    <row r="35" spans="2:32">
      <c r="B35" s="56" t="s">
        <v>64</v>
      </c>
      <c r="C35" s="160" t="s">
        <v>125</v>
      </c>
      <c r="D35" s="147">
        <v>50000000</v>
      </c>
      <c r="E35" s="161" t="s">
        <v>141</v>
      </c>
      <c r="G35" s="65"/>
      <c r="H35" s="65"/>
      <c r="I35" s="65"/>
      <c r="J35" s="65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</row>
    <row r="36" spans="2:32">
      <c r="B36" s="56" t="s">
        <v>4</v>
      </c>
      <c r="C36" s="160" t="s">
        <v>125</v>
      </c>
      <c r="D36" s="147">
        <v>15000</v>
      </c>
      <c r="E36" s="161" t="s">
        <v>141</v>
      </c>
      <c r="G36" s="65"/>
      <c r="H36" s="65"/>
      <c r="I36" s="65"/>
      <c r="J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</row>
    <row r="37" spans="2:32">
      <c r="B37" s="56" t="s">
        <v>8</v>
      </c>
      <c r="C37" s="160" t="s">
        <v>125</v>
      </c>
      <c r="D37" s="151"/>
      <c r="E37" s="161" t="s">
        <v>141</v>
      </c>
      <c r="G37" s="65"/>
      <c r="H37" s="65"/>
      <c r="I37" s="65"/>
      <c r="J37" s="65"/>
    </row>
    <row r="38" spans="2:32">
      <c r="B38" s="56" t="s">
        <v>11</v>
      </c>
      <c r="C38" s="160" t="s">
        <v>125</v>
      </c>
      <c r="D38" s="151"/>
      <c r="E38" s="161" t="s">
        <v>141</v>
      </c>
      <c r="G38" s="65"/>
      <c r="H38" s="65"/>
      <c r="I38" s="65"/>
      <c r="J38" s="65"/>
    </row>
    <row r="39" spans="2:32">
      <c r="B39" s="56" t="s">
        <v>1</v>
      </c>
      <c r="C39" s="144" t="s">
        <v>125</v>
      </c>
      <c r="D39" s="147">
        <v>1000</v>
      </c>
      <c r="E39" s="161" t="s">
        <v>141</v>
      </c>
      <c r="G39" s="65"/>
      <c r="H39" s="65"/>
      <c r="I39" s="65"/>
      <c r="J39" s="65"/>
    </row>
    <row r="40" spans="2:32">
      <c r="B40" s="56" t="s">
        <v>3</v>
      </c>
      <c r="C40" s="160" t="s">
        <v>125</v>
      </c>
      <c r="D40" s="150" t="s">
        <v>142</v>
      </c>
      <c r="E40" s="162">
        <v>0</v>
      </c>
      <c r="G40" s="65"/>
      <c r="H40" s="65"/>
      <c r="I40" s="65"/>
      <c r="J40" s="65"/>
    </row>
    <row r="41" spans="2:32">
      <c r="B41" s="56" t="s">
        <v>0</v>
      </c>
      <c r="C41" s="160" t="s">
        <v>125</v>
      </c>
      <c r="D41" s="150" t="s">
        <v>142</v>
      </c>
      <c r="E41" s="163">
        <v>0</v>
      </c>
      <c r="G41" s="65"/>
      <c r="H41" s="65"/>
      <c r="I41" s="65"/>
      <c r="J41" s="65"/>
    </row>
    <row r="42" spans="2:32">
      <c r="B42" s="56" t="s">
        <v>2</v>
      </c>
      <c r="C42" s="160" t="s">
        <v>125</v>
      </c>
      <c r="D42" s="150" t="s">
        <v>142</v>
      </c>
      <c r="E42" s="163">
        <v>0</v>
      </c>
      <c r="G42" s="65"/>
      <c r="H42" s="65"/>
      <c r="I42" s="65"/>
      <c r="J42" s="65"/>
    </row>
    <row r="43" spans="2:32">
      <c r="B43" s="56" t="s">
        <v>6</v>
      </c>
      <c r="C43" s="144" t="s">
        <v>124</v>
      </c>
      <c r="D43" s="150" t="s">
        <v>142</v>
      </c>
      <c r="E43" s="163">
        <v>0</v>
      </c>
      <c r="G43" s="65"/>
      <c r="H43" s="65"/>
      <c r="I43" s="65"/>
      <c r="J43" s="65"/>
    </row>
    <row r="44" spans="2:32">
      <c r="B44" s="56" t="s">
        <v>5</v>
      </c>
      <c r="C44" s="144" t="s">
        <v>124</v>
      </c>
      <c r="D44" s="150" t="s">
        <v>142</v>
      </c>
      <c r="E44" s="163">
        <v>0</v>
      </c>
      <c r="G44" s="65"/>
      <c r="H44" s="65"/>
      <c r="I44" s="65"/>
      <c r="J44" s="65"/>
    </row>
    <row r="45" spans="2:32">
      <c r="B45" s="56" t="s">
        <v>75</v>
      </c>
      <c r="C45" s="144" t="s">
        <v>124</v>
      </c>
      <c r="D45" s="152" t="s">
        <v>143</v>
      </c>
      <c r="E45" s="161" t="s">
        <v>141</v>
      </c>
      <c r="G45" s="65"/>
      <c r="H45" s="65"/>
      <c r="I45" s="65"/>
      <c r="J45" s="65"/>
    </row>
    <row r="46" spans="2:32">
      <c r="B46" s="56" t="s">
        <v>9</v>
      </c>
      <c r="C46" s="144" t="s">
        <v>124</v>
      </c>
      <c r="D46" s="157" t="s">
        <v>128</v>
      </c>
      <c r="E46" s="161" t="s">
        <v>141</v>
      </c>
      <c r="G46" s="65"/>
      <c r="H46" s="65"/>
      <c r="I46" s="65"/>
      <c r="J46" s="65"/>
    </row>
    <row r="47" spans="2:32">
      <c r="B47" s="56" t="s">
        <v>7</v>
      </c>
      <c r="C47" s="144" t="s">
        <v>124</v>
      </c>
      <c r="D47" s="158">
        <v>500</v>
      </c>
      <c r="E47" s="162">
        <v>0.2</v>
      </c>
      <c r="G47" s="65"/>
      <c r="H47" s="65"/>
      <c r="I47" s="65"/>
      <c r="J47" s="65"/>
    </row>
    <row r="48" spans="2:32" ht="15.75" thickBot="1">
      <c r="B48" s="60" t="s">
        <v>10</v>
      </c>
      <c r="C48" s="145" t="s">
        <v>124</v>
      </c>
      <c r="D48" s="159">
        <v>30</v>
      </c>
      <c r="E48" s="164" t="s">
        <v>141</v>
      </c>
      <c r="G48" s="65"/>
      <c r="H48" s="65"/>
      <c r="I48" s="65"/>
      <c r="J48" s="65"/>
    </row>
    <row r="49" spans="7:10">
      <c r="G49" s="65"/>
      <c r="H49" s="65"/>
      <c r="I49" s="65"/>
      <c r="J49" s="65"/>
    </row>
    <row r="50" spans="7:10">
      <c r="G50" s="65"/>
      <c r="H50" s="65"/>
      <c r="I50" s="65"/>
      <c r="J50" s="65"/>
    </row>
    <row r="51" spans="7:10">
      <c r="G51" s="65"/>
      <c r="H51" s="65"/>
      <c r="I51" s="65"/>
      <c r="J51" s="65"/>
    </row>
  </sheetData>
  <sheetProtection password="F231" sheet="1" objects="1" scenarios="1" selectLockedCells="1"/>
  <dataConsolidate/>
  <mergeCells count="11">
    <mergeCell ref="B6:E6"/>
    <mergeCell ref="G6:J6"/>
    <mergeCell ref="L6:O6"/>
    <mergeCell ref="Q6:T6"/>
    <mergeCell ref="C32:E32"/>
    <mergeCell ref="L20:T20"/>
    <mergeCell ref="C8:E8"/>
    <mergeCell ref="H8:J8"/>
    <mergeCell ref="H19:J19"/>
    <mergeCell ref="C19:E19"/>
    <mergeCell ref="M8:O8"/>
  </mergeCells>
  <conditionalFormatting sqref="C11">
    <cfRule type="containsText" dxfId="8" priority="39" operator="containsText" text="S">
      <formula>NOT(ISERROR(SEARCH("S",C11)))</formula>
    </cfRule>
    <cfRule type="containsText" priority="40" operator="containsText" text="S">
      <formula>NOT(ISERROR(SEARCH("S",C11)))</formula>
    </cfRule>
    <cfRule type="containsText" priority="41" operator="containsText" text="N">
      <formula>NOT(ISERROR(SEARCH("N",C11)))</formula>
    </cfRule>
    <cfRule type="colorScale" priority="42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43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C12:C16">
    <cfRule type="containsText" dxfId="7" priority="34" operator="containsText" text="S">
      <formula>NOT(ISERROR(SEARCH("S",C12)))</formula>
    </cfRule>
    <cfRule type="containsText" priority="35" operator="containsText" text="S">
      <formula>NOT(ISERROR(SEARCH("S",C12)))</formula>
    </cfRule>
    <cfRule type="containsText" priority="36" operator="containsText" text="N">
      <formula>NOT(ISERROR(SEARCH("N",C12)))</formula>
    </cfRule>
    <cfRule type="colorScale" priority="37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38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C22:C29">
    <cfRule type="containsText" dxfId="6" priority="33" operator="containsText" text="S">
      <formula>NOT(ISERROR(SEARCH("S",C22)))</formula>
    </cfRule>
  </conditionalFormatting>
  <conditionalFormatting sqref="M11:M18 C30 R11 C17 C35:C48 H22:H33">
    <cfRule type="containsText" dxfId="5" priority="32" operator="containsText" text="S">
      <formula>NOT(ISERROR(SEARCH("S",C11)))</formula>
    </cfRule>
  </conditionalFormatting>
  <conditionalFormatting sqref="H11">
    <cfRule type="containsText" dxfId="4" priority="26" operator="containsText" text="S">
      <formula>NOT(ISERROR(SEARCH("S",H11)))</formula>
    </cfRule>
    <cfRule type="containsText" priority="27" operator="containsText" text="S">
      <formula>NOT(ISERROR(SEARCH("S",H11)))</formula>
    </cfRule>
    <cfRule type="containsText" priority="28" operator="containsText" text="N">
      <formula>NOT(ISERROR(SEARCH("N",H11)))</formula>
    </cfRule>
    <cfRule type="colorScale" priority="29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30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H12:H16">
    <cfRule type="containsText" dxfId="3" priority="62" operator="containsText" text="S">
      <formula>NOT(ISERROR(SEARCH("S",H12)))</formula>
    </cfRule>
    <cfRule type="containsText" priority="63" operator="containsText" text="S">
      <formula>NOT(ISERROR(SEARCH("S",H12)))</formula>
    </cfRule>
    <cfRule type="containsText" priority="64" operator="containsText" text="N">
      <formula>NOT(ISERROR(SEARCH("N",H12)))</formula>
    </cfRule>
    <cfRule type="colorScale" priority="65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66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M11">
    <cfRule type="containsText" dxfId="2" priority="16" operator="containsText" text="S">
      <formula>NOT(ISERROR(SEARCH("S",M11)))</formula>
    </cfRule>
    <cfRule type="containsText" priority="17" operator="containsText" text="S">
      <formula>NOT(ISERROR(SEARCH("S",M11)))</formula>
    </cfRule>
    <cfRule type="containsText" priority="18" operator="containsText" text="N">
      <formula>NOT(ISERROR(SEARCH("N",M11)))</formula>
    </cfRule>
    <cfRule type="colorScale" priority="19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20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M12:M13">
    <cfRule type="containsText" dxfId="1" priority="95" operator="containsText" text="S">
      <formula>NOT(ISERROR(SEARCH("S",M12)))</formula>
    </cfRule>
    <cfRule type="containsText" priority="96" operator="containsText" text="S">
      <formula>NOT(ISERROR(SEARCH("S",M12)))</formula>
    </cfRule>
    <cfRule type="containsText" priority="97" operator="containsText" text="N">
      <formula>NOT(ISERROR(SEARCH("N",M12)))</formula>
    </cfRule>
    <cfRule type="colorScale" priority="98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99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conditionalFormatting sqref="R11">
    <cfRule type="containsText" dxfId="0" priority="4" operator="containsText" text="S">
      <formula>NOT(ISERROR(SEARCH("S",R11)))</formula>
    </cfRule>
    <cfRule type="containsText" priority="5" operator="containsText" text="S">
      <formula>NOT(ISERROR(SEARCH("S",R11)))</formula>
    </cfRule>
    <cfRule type="containsText" priority="6" operator="containsText" text="N">
      <formula>NOT(ISERROR(SEARCH("N",R11)))</formula>
    </cfRule>
    <cfRule type="colorScale" priority="7">
      <colorScale>
        <cfvo type="min" val="0"/>
        <cfvo type="percentile" val="50"/>
        <cfvo type="max" val="0"/>
        <color rgb="FF63BE7B"/>
        <color rgb="FFFFEB84"/>
        <color rgb="FFF8696B"/>
      </colorScale>
    </cfRule>
    <cfRule type="colorScale" priority="8">
      <colorScale>
        <cfvo type="formula" val="&quot;if(c5=S;&quot;&quot;S&quot;&quot;)&quot;"/>
        <cfvo type="num" val="&quot;S&quot;"/>
        <color rgb="FFFF0000"/>
        <color rgb="FF00FF00"/>
      </colorScale>
    </cfRule>
  </conditionalFormatting>
  <dataValidations count="9">
    <dataValidation type="list" allowBlank="1" showInputMessage="1" showErrorMessage="1" sqref="C39 H23:H32 C43:C48 M18 M12:M15 H12:H16 C15:C17 R16 C26:C30">
      <formula1>$AG$8:$AG$9</formula1>
    </dataValidation>
    <dataValidation type="list" allowBlank="1" showInputMessage="1" showErrorMessage="1" sqref="I22 D35 S11 N11 D11 I11 D22">
      <formula1>$AH$8:$AH$9</formula1>
    </dataValidation>
    <dataValidation type="list" allowBlank="1" showInputMessage="1" showErrorMessage="1" sqref="I23 D36 D12 I12 D23">
      <formula1>$AI$8:$AI$11</formula1>
    </dataValidation>
    <dataValidation type="list" allowBlank="1" showInputMessage="1" showErrorMessage="1" sqref="I26 D39 I15 D15 D26">
      <formula1>$AJ$8:$AJ$11</formula1>
    </dataValidation>
    <dataValidation type="list" allowBlank="1" showInputMessage="1" showErrorMessage="1" sqref="J28:J31 O18">
      <formula1>$AK$9:$AK$13</formula1>
    </dataValidation>
    <dataValidation type="list" allowBlank="1" showInputMessage="1" showErrorMessage="1" sqref="I32 D30 D17 D48">
      <formula1>$AM$8:$AM$10</formula1>
    </dataValidation>
    <dataValidation type="list" allowBlank="1" showInputMessage="1" showErrorMessage="1" sqref="D46 D29">
      <formula1>$AL$8:$AL$9</formula1>
    </dataValidation>
    <dataValidation type="list" allowBlank="1" showInputMessage="1" showErrorMessage="1" sqref="E41:E44">
      <formula1>$AK$8:$AK$13</formula1>
    </dataValidation>
    <dataValidation type="list" allowBlank="1" showInputMessage="1" showErrorMessage="1" sqref="D47 I33">
      <formula1>$AN$8:$AN$9</formula1>
    </dataValidation>
  </dataValidations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62"/>
  <sheetViews>
    <sheetView showGridLines="0" workbookViewId="0">
      <selection activeCell="M6" sqref="M6"/>
    </sheetView>
  </sheetViews>
  <sheetFormatPr defaultRowHeight="15.75"/>
  <cols>
    <col min="1" max="1" width="5.28515625" style="41" customWidth="1"/>
    <col min="2" max="13" width="9.140625" style="41"/>
    <col min="14" max="14" width="5.140625" style="41" customWidth="1"/>
    <col min="15" max="16384" width="9.140625" style="41"/>
  </cols>
  <sheetData>
    <row r="2" spans="1:14" ht="26.25">
      <c r="B2" s="77" t="s">
        <v>197</v>
      </c>
      <c r="C2" s="78"/>
      <c r="D2" s="78"/>
      <c r="E2" s="78"/>
      <c r="F2" s="78"/>
      <c r="G2" s="78"/>
      <c r="H2" s="78"/>
    </row>
    <row r="5" spans="1:14" ht="16.5" thickBot="1"/>
    <row r="6" spans="1:14" ht="16.5" thickBot="1">
      <c r="A6" s="74" t="s">
        <v>188</v>
      </c>
      <c r="B6" s="40" t="s">
        <v>168</v>
      </c>
      <c r="M6" s="83"/>
      <c r="N6" s="39"/>
    </row>
    <row r="7" spans="1:14" ht="16.5" thickBot="1">
      <c r="A7" s="74"/>
      <c r="M7" s="83"/>
      <c r="N7" s="39"/>
    </row>
    <row r="8" spans="1:14" ht="16.5" thickBot="1">
      <c r="A8" s="74" t="s">
        <v>189</v>
      </c>
      <c r="B8" s="40" t="s">
        <v>167</v>
      </c>
      <c r="M8" s="83"/>
      <c r="N8" s="39"/>
    </row>
    <row r="9" spans="1:14" ht="16.5" thickBot="1">
      <c r="A9" s="74"/>
      <c r="M9" s="39"/>
      <c r="N9" s="39"/>
    </row>
    <row r="10" spans="1:14" ht="16.5" thickBot="1">
      <c r="A10" s="74" t="s">
        <v>190</v>
      </c>
      <c r="B10" s="40" t="s">
        <v>169</v>
      </c>
      <c r="M10" s="83"/>
      <c r="N10" s="39"/>
    </row>
    <row r="11" spans="1:14">
      <c r="A11" s="74"/>
    </row>
    <row r="12" spans="1:14">
      <c r="A12" s="74" t="s">
        <v>191</v>
      </c>
      <c r="B12" s="40" t="s">
        <v>187</v>
      </c>
    </row>
    <row r="13" spans="1:14" ht="16.5" thickBot="1">
      <c r="A13" s="74"/>
    </row>
    <row r="14" spans="1:14" ht="16.5" thickBot="1">
      <c r="A14" s="74"/>
      <c r="B14" s="40" t="s">
        <v>184</v>
      </c>
      <c r="D14" s="83"/>
      <c r="F14" s="76" t="s">
        <v>195</v>
      </c>
    </row>
    <row r="15" spans="1:14" ht="16.5" thickBot="1">
      <c r="A15" s="74"/>
      <c r="B15" s="40" t="s">
        <v>185</v>
      </c>
      <c r="D15" s="83"/>
    </row>
    <row r="16" spans="1:14" ht="16.5" thickBot="1">
      <c r="A16" s="74"/>
      <c r="B16" s="40" t="s">
        <v>186</v>
      </c>
      <c r="D16" s="83"/>
    </row>
    <row r="17" spans="1:15">
      <c r="A17" s="74"/>
    </row>
    <row r="18" spans="1:15">
      <c r="A18" s="74" t="s">
        <v>192</v>
      </c>
      <c r="B18" s="40" t="s">
        <v>170</v>
      </c>
    </row>
    <row r="19" spans="1:15" ht="16.5" thickBot="1"/>
    <row r="20" spans="1:15" ht="16.5" thickBot="1">
      <c r="B20" s="40" t="s">
        <v>171</v>
      </c>
      <c r="F20" s="83"/>
      <c r="H20" s="76" t="s">
        <v>195</v>
      </c>
    </row>
    <row r="21" spans="1:15" ht="16.5" thickBot="1">
      <c r="B21" s="40" t="s">
        <v>172</v>
      </c>
      <c r="F21" s="83"/>
    </row>
    <row r="22" spans="1:15" ht="16.5" thickBot="1">
      <c r="B22" s="40" t="s">
        <v>173</v>
      </c>
      <c r="F22" s="83"/>
    </row>
    <row r="23" spans="1:15" ht="16.5" thickBot="1">
      <c r="B23" s="40" t="s">
        <v>174</v>
      </c>
      <c r="F23" s="83"/>
    </row>
    <row r="24" spans="1:15" ht="16.5" thickBot="1">
      <c r="B24" s="40" t="s">
        <v>175</v>
      </c>
      <c r="F24" s="83"/>
    </row>
    <row r="26" spans="1:15">
      <c r="A26" s="74" t="s">
        <v>193</v>
      </c>
      <c r="B26" s="40" t="s">
        <v>176</v>
      </c>
    </row>
    <row r="27" spans="1:15" ht="16.5" thickBot="1">
      <c r="A27" s="74"/>
      <c r="B27" s="40"/>
    </row>
    <row r="28" spans="1:15" ht="16.5" thickBot="1">
      <c r="A28" s="74"/>
      <c r="B28" s="40" t="s">
        <v>1775</v>
      </c>
      <c r="M28" s="83"/>
      <c r="O28" s="76" t="s">
        <v>195</v>
      </c>
    </row>
    <row r="29" spans="1:15" ht="16.5" thickBot="1">
      <c r="A29" s="74"/>
      <c r="B29" s="40" t="s">
        <v>1776</v>
      </c>
      <c r="M29" s="83"/>
    </row>
    <row r="30" spans="1:15" ht="16.5" thickBot="1">
      <c r="A30" s="74"/>
      <c r="B30" s="40" t="s">
        <v>1777</v>
      </c>
      <c r="M30" s="83"/>
    </row>
    <row r="31" spans="1:15">
      <c r="A31" s="74"/>
      <c r="B31" s="40"/>
    </row>
    <row r="32" spans="1:15">
      <c r="A32" s="74" t="s">
        <v>1774</v>
      </c>
      <c r="B32" s="40" t="s">
        <v>177</v>
      </c>
    </row>
    <row r="33" spans="1:19" ht="16.5" thickBot="1">
      <c r="A33" s="74"/>
    </row>
    <row r="34" spans="1:19" ht="16.5" thickBot="1">
      <c r="A34" s="74"/>
      <c r="B34" s="75">
        <v>-2011</v>
      </c>
      <c r="C34" s="83"/>
      <c r="D34" s="39"/>
    </row>
    <row r="35" spans="1:19" ht="16.5" thickBot="1">
      <c r="A35" s="74"/>
      <c r="B35" s="75">
        <v>-2012</v>
      </c>
      <c r="C35" s="83"/>
      <c r="D35" s="39"/>
    </row>
    <row r="36" spans="1:19" ht="16.5" thickBot="1">
      <c r="A36" s="74"/>
      <c r="B36" s="75">
        <v>-2013</v>
      </c>
      <c r="C36" s="83"/>
      <c r="D36" s="39"/>
    </row>
    <row r="37" spans="1:19">
      <c r="A37" s="74"/>
    </row>
    <row r="38" spans="1:19">
      <c r="A38" s="74" t="s">
        <v>194</v>
      </c>
      <c r="B38" s="40" t="s">
        <v>178</v>
      </c>
    </row>
    <row r="39" spans="1:19" ht="16.5" thickBot="1">
      <c r="A39" s="74"/>
    </row>
    <row r="40" spans="1:19" ht="16.5" thickBot="1">
      <c r="A40" s="74"/>
      <c r="B40" s="40" t="s">
        <v>179</v>
      </c>
      <c r="D40" s="83"/>
    </row>
    <row r="41" spans="1:19" ht="16.5" thickBot="1">
      <c r="A41" s="74"/>
      <c r="B41" s="40" t="s">
        <v>180</v>
      </c>
      <c r="D41" s="83"/>
    </row>
    <row r="42" spans="1:19" ht="16.5" thickBot="1">
      <c r="A42" s="74"/>
      <c r="B42" s="40" t="s">
        <v>181</v>
      </c>
      <c r="D42" s="83"/>
    </row>
    <row r="43" spans="1:19" ht="16.5" thickBot="1">
      <c r="A43" s="74"/>
      <c r="B43" s="40" t="s">
        <v>182</v>
      </c>
      <c r="D43" s="83"/>
    </row>
    <row r="44" spans="1:19">
      <c r="A44" s="74"/>
    </row>
    <row r="45" spans="1:19">
      <c r="A45" s="74"/>
    </row>
    <row r="46" spans="1:19">
      <c r="A46" s="74" t="s">
        <v>196</v>
      </c>
      <c r="B46" s="40" t="s">
        <v>183</v>
      </c>
    </row>
    <row r="47" spans="1:19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5"/>
    </row>
    <row r="48" spans="1:19">
      <c r="B48" s="196"/>
      <c r="C48" s="197"/>
      <c r="D48" s="197"/>
      <c r="E48" s="197"/>
      <c r="F48" s="197"/>
      <c r="G48" s="197"/>
      <c r="H48" s="197"/>
      <c r="I48" s="197"/>
      <c r="J48" s="197"/>
      <c r="K48" s="197"/>
      <c r="L48" s="197"/>
      <c r="M48" s="197"/>
      <c r="N48" s="197"/>
      <c r="O48" s="197"/>
      <c r="P48" s="197"/>
      <c r="Q48" s="197"/>
      <c r="R48" s="197"/>
      <c r="S48" s="198"/>
    </row>
    <row r="49" spans="2:19">
      <c r="B49" s="196"/>
      <c r="C49" s="197"/>
      <c r="D49" s="197"/>
      <c r="E49" s="197"/>
      <c r="F49" s="197"/>
      <c r="G49" s="197"/>
      <c r="H49" s="197"/>
      <c r="I49" s="197"/>
      <c r="J49" s="197"/>
      <c r="K49" s="197"/>
      <c r="L49" s="197"/>
      <c r="M49" s="197"/>
      <c r="N49" s="197"/>
      <c r="O49" s="197"/>
      <c r="P49" s="197"/>
      <c r="Q49" s="197"/>
      <c r="R49" s="197"/>
      <c r="S49" s="198"/>
    </row>
    <row r="50" spans="2:19">
      <c r="B50" s="196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7"/>
      <c r="P50" s="197"/>
      <c r="Q50" s="197"/>
      <c r="R50" s="197"/>
      <c r="S50" s="198"/>
    </row>
    <row r="51" spans="2:19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197"/>
      <c r="O51" s="197"/>
      <c r="P51" s="197"/>
      <c r="Q51" s="197"/>
      <c r="R51" s="197"/>
      <c r="S51" s="198"/>
    </row>
    <row r="52" spans="2:19">
      <c r="B52" s="196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197"/>
      <c r="O52" s="197"/>
      <c r="P52" s="197"/>
      <c r="Q52" s="197"/>
      <c r="R52" s="197"/>
      <c r="S52" s="198"/>
    </row>
    <row r="53" spans="2:19">
      <c r="B53" s="196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  <c r="O53" s="197"/>
      <c r="P53" s="197"/>
      <c r="Q53" s="197"/>
      <c r="R53" s="197"/>
      <c r="S53" s="198"/>
    </row>
    <row r="54" spans="2:19">
      <c r="B54" s="196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197"/>
      <c r="O54" s="197"/>
      <c r="P54" s="197"/>
      <c r="Q54" s="197"/>
      <c r="R54" s="197"/>
      <c r="S54" s="198"/>
    </row>
    <row r="55" spans="2:19">
      <c r="B55" s="196"/>
      <c r="C55" s="197"/>
      <c r="D55" s="197"/>
      <c r="E55" s="197"/>
      <c r="F55" s="197"/>
      <c r="G55" s="197"/>
      <c r="H55" s="197"/>
      <c r="I55" s="197"/>
      <c r="J55" s="197"/>
      <c r="K55" s="197"/>
      <c r="L55" s="197"/>
      <c r="M55" s="197"/>
      <c r="N55" s="197"/>
      <c r="O55" s="197"/>
      <c r="P55" s="197"/>
      <c r="Q55" s="197"/>
      <c r="R55" s="197"/>
      <c r="S55" s="198"/>
    </row>
    <row r="56" spans="2:19">
      <c r="B56" s="196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8"/>
    </row>
    <row r="57" spans="2:19">
      <c r="B57" s="196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7"/>
      <c r="O57" s="197"/>
      <c r="P57" s="197"/>
      <c r="Q57" s="197"/>
      <c r="R57" s="197"/>
      <c r="S57" s="198"/>
    </row>
    <row r="58" spans="2:19">
      <c r="B58" s="196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7"/>
      <c r="O58" s="197"/>
      <c r="P58" s="197"/>
      <c r="Q58" s="197"/>
      <c r="R58" s="197"/>
      <c r="S58" s="198"/>
    </row>
    <row r="59" spans="2:19">
      <c r="B59" s="196"/>
      <c r="C59" s="197"/>
      <c r="D59" s="197"/>
      <c r="E59" s="197"/>
      <c r="F59" s="197"/>
      <c r="G59" s="197"/>
      <c r="H59" s="197"/>
      <c r="I59" s="197"/>
      <c r="J59" s="197"/>
      <c r="K59" s="197"/>
      <c r="L59" s="197"/>
      <c r="M59" s="197"/>
      <c r="N59" s="197"/>
      <c r="O59" s="197"/>
      <c r="P59" s="197"/>
      <c r="Q59" s="197"/>
      <c r="R59" s="197"/>
      <c r="S59" s="198"/>
    </row>
    <row r="60" spans="2:19">
      <c r="B60" s="196"/>
      <c r="C60" s="197"/>
      <c r="D60" s="197"/>
      <c r="E60" s="197"/>
      <c r="F60" s="197"/>
      <c r="G60" s="197"/>
      <c r="H60" s="197"/>
      <c r="I60" s="197"/>
      <c r="J60" s="197"/>
      <c r="K60" s="197"/>
      <c r="L60" s="197"/>
      <c r="M60" s="197"/>
      <c r="N60" s="197"/>
      <c r="O60" s="197"/>
      <c r="P60" s="197"/>
      <c r="Q60" s="197"/>
      <c r="R60" s="197"/>
      <c r="S60" s="198"/>
    </row>
    <row r="61" spans="2:19">
      <c r="B61" s="196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8"/>
    </row>
    <row r="62" spans="2:19">
      <c r="B62" s="199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1"/>
    </row>
  </sheetData>
  <sheetProtection password="F231" sheet="1" objects="1" scenarios="1" selectLockedCells="1"/>
  <mergeCells count="1">
    <mergeCell ref="B47:S6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600746B3D676418BBC08725FEB98CF" ma:contentTypeVersion="3" ma:contentTypeDescription="Create a new document." ma:contentTypeScope="" ma:versionID="b46273f5bf6db5b077ebbe470a7cc81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32B91D-B24C-40AB-A3D7-2AD36EC58F48}"/>
</file>

<file path=customXml/itemProps2.xml><?xml version="1.0" encoding="utf-8"?>
<ds:datastoreItem xmlns:ds="http://schemas.openxmlformats.org/officeDocument/2006/customXml" ds:itemID="{FC69B1E8-B0C2-4E33-887F-368540F0E736}"/>
</file>

<file path=customXml/itemProps3.xml><?xml version="1.0" encoding="utf-8"?>
<ds:datastoreItem xmlns:ds="http://schemas.openxmlformats.org/officeDocument/2006/customXml" ds:itemID="{6328E91C-00AF-4860-84EF-0F11F522ED4A}"/>
</file>

<file path=customXml/itemProps4.xml><?xml version="1.0" encoding="utf-8"?>
<ds:datastoreItem xmlns:ds="http://schemas.openxmlformats.org/officeDocument/2006/customXml" ds:itemID="{1387A765-F63A-429A-ABC4-DDBB275E3C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Preencher Lista de Veículos</vt:lpstr>
      <vt:lpstr>Categorias</vt:lpstr>
      <vt:lpstr>Res. Veículos</vt:lpstr>
      <vt:lpstr>Sel Coberturas,Capitais,Frquias</vt:lpstr>
      <vt:lpstr>Questionário sobre a Frota</vt:lpstr>
      <vt:lpstr>'Sel Coberturas,Capitais,Frquias'!Área_de_Impressão</vt:lpstr>
    </vt:vector>
  </TitlesOfParts>
  <Company>BCP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Pedido_Cotacao_Frotas.xlsx</dc:title>
  <dc:creator>PAULO JORGE DO CARMO CHARRAZ</dc:creator>
  <cp:lastModifiedBy>PATRICIA MARIA SERRA DA COSTA RAMALHO</cp:lastModifiedBy>
  <cp:lastPrinted>2014-01-14T19:19:09Z</cp:lastPrinted>
  <dcterms:created xsi:type="dcterms:W3CDTF">2010-09-09T13:32:18Z</dcterms:created>
  <dcterms:modified xsi:type="dcterms:W3CDTF">2014-01-29T09:26:31Z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0x01010045600746B3D676418BBC08725FEB98CF</vt:lpwstr>
  </property>
  <property fmtid="{D5CDD505-2E9C-101B-9397-08002B2CF9AE}" pid="3" name="TemplateUrl">
    <vt:lpwstr/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Order">
    <vt:r8>600</vt:r8>
  </property>
  <property fmtid="{D5CDD505-2E9C-101B-9397-08002B2CF9AE}" pid="9" name="_dlc_DocIdItemGuid">
    <vt:lpwstr>b3eff140-c59e-4986-b303-72cbb0d25605</vt:lpwstr>
  </property>
  <property fmtid="{D5CDD505-2E9C-101B-9397-08002B2CF9AE}" pid="10" name="_dlc_DocId">
    <vt:lpwstr>CUFYWSWJXMCZ-4-5</vt:lpwstr>
  </property>
  <property fmtid="{D5CDD505-2E9C-101B-9397-08002B2CF9AE}" pid="11" name="_dlc_DocIdUrl">
    <vt:lpwstr>https://boagentes.ocidental.pt/_layouts/15/DocIdRedir.aspx?ID=CUFYWSWJXMCZ-4-5, CUFYWSWJXMCZ-4-5</vt:lpwstr>
  </property>
</Properties>
</file>